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Izračun in Poračun KOMV" sheetId="1" r:id="rId1"/>
    <sheet name="OBČINE" sheetId="2" r:id="rId2"/>
  </sheets>
  <definedNames>
    <definedName name="_Hlk250481061" localSheetId="0">'Izračun in Poračun KOMV'!$A$4</definedName>
    <definedName name="Besedilo1" localSheetId="0">'Izračun in Poračun KOMV'!$C$5</definedName>
    <definedName name="Besedilo14" localSheetId="0">'Izračun in Poračun KOMV'!$H$8</definedName>
    <definedName name="Besedilo15" localSheetId="0">'Izračun in Poračun KOMV'!#REF!</definedName>
    <definedName name="Besedilo16" localSheetId="0">'Izračun in Poračun KOMV'!$J$19</definedName>
    <definedName name="Besedilo17" localSheetId="0">'Izračun in Poračun KOMV'!$D$16</definedName>
    <definedName name="Besedilo18" localSheetId="0">'Izračun in Poračun KOMV'!$F$16</definedName>
    <definedName name="Besedilo19" localSheetId="0">'Izračun in Poračun KOMV'!$G$16</definedName>
    <definedName name="Besedilo2" localSheetId="0">'Izračun in Poračun KOMV'!$C$6</definedName>
    <definedName name="Besedilo20" localSheetId="0">'Izračun in Poračun KOMV'!$A$27</definedName>
    <definedName name="Besedilo21" localSheetId="0">'Izračun in Poračun KOMV'!$I$23</definedName>
    <definedName name="Besedilo22" localSheetId="0">'Izračun in Poračun KOMV'!$I$24</definedName>
    <definedName name="Besedilo3" localSheetId="0">'Izračun in Poračun KOMV'!$C$4</definedName>
    <definedName name="Besedilo4" localSheetId="0">'Izračun in Poračun KOMV'!$C$7</definedName>
    <definedName name="Besedilo5" localSheetId="0">'Izračun in Poračun KOMV'!$C$8</definedName>
    <definedName name="_xlnm.Print_Area" localSheetId="0">'Izračun in Poračun KOMV'!$A$1:$J$44</definedName>
  </definedNames>
  <calcPr fullCalcOnLoad="1"/>
</workbook>
</file>

<file path=xl/comments1.xml><?xml version="1.0" encoding="utf-8"?>
<comments xmlns="http://schemas.openxmlformats.org/spreadsheetml/2006/main">
  <authors>
    <author>URBANP</author>
    <author>NIKOS</author>
    <author>Marijan Hovelja</author>
    <author>Niko Sušec</author>
  </authors>
  <commentList>
    <comment ref="H8" authorId="0">
      <text>
        <r>
          <rPr>
            <sz val="10"/>
            <rFont val="Calibri"/>
            <family val="2"/>
          </rPr>
          <t>V polje »Občina (prejemnica okoljske dajatve)« se vpiše ime občine, ki je prejemnica okoljske dajatve.</t>
        </r>
      </text>
    </comment>
    <comment ref="B16" authorId="0">
      <text>
        <r>
          <rPr>
            <sz val="11"/>
            <rFont val="Calibri"/>
            <family val="2"/>
          </rPr>
          <t xml:space="preserve"> V stolpec (1) se vpiše, če se poraba pitne vode ugotavlja z merjenjem njenega odvzema (števci), v ustrezno vrstico glede na učinek čiščenja čistilne naprave, v katero se odvajajo komunalne odpadne vode, količina porabljene pitne vode v preteklem koledarskem letu. </t>
        </r>
        <r>
          <rPr>
            <sz val="11"/>
            <color indexed="16"/>
            <rFont val="Calibri"/>
            <family val="2"/>
          </rPr>
          <t>Vpiše se celotna količina porabljene pitne vode brez upoštevanja učinka čiščenja čistilne naprave, v katero se odvajajo komunalne odpadne vode.</t>
        </r>
      </text>
    </comment>
    <comment ref="D16" authorId="0">
      <text>
        <r>
          <rPr>
            <sz val="11"/>
            <rFont val="Calibri"/>
            <family val="2"/>
          </rPr>
          <t xml:space="preserve">V stolpec (2) se vpiše, če se poraba pitne vode v stanovanjskih stavbah ne ugotavlja z merjenjem njenega odvzema (števci), v ustrezno vrstico glede na učinek čiščenja čistilne naprave, v katero se odvajajo komunalne odpadne vode, število stalno prijavljenih prebivalcev ali število uporabnikov stavbe v preteklem koledarskem letu. Število prebivalcev ali uporabnikov stavbe je za: 
-     enostanovanjske ali večstanovanjske stavbe, razen za enostanovanjske ali večstanovanjske stavbe, v katerih ni stalno prijavljenih prebivalcev, se pa v njih izvaja gospodarska dejavnost, enako številu stalno prijavljenih prebivalcev v stavbi; 
 -    enostanovanjske ali večstanovanjske stavbe, v katerih ni stalno prijavljenih prebivalcev, se pa v njih izvaja gospodarska dejavnost, enako tretjini števila uporabnikov stavbe v preteklem koledarskem, pri čemer se upoštevata število stalnih uporabnikov stavbe (npr. zaposlenih) in število gostov in drugih uporabnikov stavbe, ki se določi na podlagi števila razpoložljivih zmogljivosti; 
-     stanovanjske stavbe za posebne družbene skupine enako številu uporabnikov stavbe, ki v stanovanjski stavbi za posebne družbene skupine prebivajo daljše obdobje (več kot šest mesecev v preteklem koledarskem letu). 
</t>
        </r>
        <r>
          <rPr>
            <sz val="11"/>
            <color indexed="16"/>
            <rFont val="Calibri"/>
            <family val="2"/>
          </rPr>
          <t>Če gre za izračun in poračun okoljske dajatve za komunalno odpadno vodo v skladu s četrtim odstavkom 17. člena uredbe, se pri izračunu števila prebivalcev ali uporabnikov stavbe upošteva čas (v mesecih) izvajanja dejavnosti obvezne gospodarske javne službe odvajanja in čiščenja komunalne odpadne vode.</t>
        </r>
        <r>
          <rPr>
            <sz val="10"/>
            <rFont val="Calibri"/>
            <family val="2"/>
          </rPr>
          <t xml:space="preserve">
</t>
        </r>
      </text>
    </comment>
    <comment ref="F16" authorId="0">
      <text>
        <r>
          <rPr>
            <sz val="11"/>
            <rFont val="Calibri"/>
            <family val="2"/>
          </rPr>
          <t>V stolpec (4) se v ustrezno vrstico glede na učinek čiščenja čistilne naprave, v katero se odvajajo komunalne odpadne vode, vpiše število, ki se izračuna iz števila posameznih stanovanjskih enot in trajanja obdobja, za katerega se je opustila prijava podatkov iz 14. člena uredbe plačniku okoljske dajatve za komunalno odpadno vodo.</t>
        </r>
      </text>
    </comment>
    <comment ref="H16" authorId="0">
      <text>
        <r>
          <rPr>
            <sz val="11"/>
            <rFont val="Calibri"/>
            <family val="2"/>
          </rPr>
          <t>V stolpec (6) se v ustrezno vrstico glede na učinek čiščenja čistilne naprave, v katero se odvajajo komunalne odpadne vode, vpiše število, ki se izračuna iz števila posameznih nestanovanjskih stavb, stanovanjskih stavb za posebne družbene skupine in večstanovanjskih stavb, v katerih se izvaja gospodarska dejavnost, ter trajanja obdobja, za katero se je opustila prijava podatkov iz 14. člena uredbe plačniku okoljske dajatve za komunalno odpadno vodo.</t>
        </r>
      </text>
    </comment>
    <comment ref="I19" authorId="0">
      <text>
        <r>
          <rPr>
            <sz val="10"/>
            <rFont val="Calibri"/>
            <family val="2"/>
          </rPr>
          <t>Izpiše se Letni seštevek EO za preteklo koledarsko leto, ki je  seštevek stolpca (7).</t>
        </r>
      </text>
    </comment>
    <comment ref="J19" authorId="0">
      <text>
        <r>
          <rPr>
            <sz val="10"/>
            <rFont val="Calibri"/>
            <family val="2"/>
          </rPr>
          <t xml:space="preserve">Izračuna se skupni znesek okoljske dajatve, ki bi moral biti plačan v preteklem koledarskem letu. Izračuna se kot zmnožek skupnega seštevka EO iz (polja 7a)  in zneska na EO zaradi odvajanja odpadne vode predpisanega za preteklo koledarko leto.
</t>
        </r>
        <r>
          <rPr>
            <b/>
            <u val="single"/>
            <sz val="10"/>
            <color indexed="16"/>
            <rFont val="Calibri"/>
            <family val="2"/>
          </rPr>
          <t>Skupni znesek okoljske dajatve NI seštevek Stolpca 8</t>
        </r>
        <r>
          <rPr>
            <sz val="10"/>
            <rFont val="Calibri"/>
            <family val="2"/>
          </rPr>
          <t xml:space="preserve">
</t>
        </r>
      </text>
    </comment>
    <comment ref="I21" authorId="0">
      <text>
        <r>
          <rPr>
            <sz val="10"/>
            <rFont val="Calibri"/>
            <family val="2"/>
          </rPr>
          <t xml:space="preserve">Vpiše se vsota seštevkov EO iz polja (3) vseh mesečnih obračunov okoljske dajatve predloženih v preteklem koledarskem letu. 
</t>
        </r>
        <r>
          <rPr>
            <sz val="10"/>
            <color indexed="16"/>
            <rFont val="Calibri"/>
            <family val="2"/>
          </rPr>
          <t xml:space="preserve">Za mesec JAN in FEB je mesečni seštevek EO enak mesečnemu seštevku EO iz obračuna za mesec MAREC ( v njem je bil namreč izveden poračun za mesec JAN in FEB. </t>
        </r>
      </text>
    </comment>
    <comment ref="J21" authorId="0">
      <text>
        <r>
          <rPr>
            <sz val="10"/>
            <rFont val="Calibri"/>
            <family val="2"/>
          </rPr>
          <t>Izračuna se znesek okoljske dajatve, ki je bil plačan v preteklem koledarskem letu, ki se izračuna kot zmnožek seštevka EO iz (polja 7b)  in zneska na EO zaradi odvajanja odpadne vode predpisanega za preteklo koledarko leto</t>
        </r>
      </text>
    </comment>
    <comment ref="I23" authorId="0">
      <text>
        <r>
          <rPr>
            <sz val="10"/>
            <rFont val="Calibri"/>
            <family val="2"/>
          </rPr>
          <t>Vrstica (c) je  Letni seštevek EO iz polja (7a), ki je osnova za izračun zneska okoljske dajatve zaradi odvajanja komunalnih odpadnih voda v mesečnih obračunih okoljske dajatve za tekoče leto.</t>
        </r>
      </text>
    </comment>
    <comment ref="I24" authorId="0">
      <text>
        <r>
          <rPr>
            <sz val="10"/>
            <rFont val="Calibri"/>
            <family val="2"/>
          </rPr>
          <t xml:space="preserve">Vrstica (d) je  znesek doplačila/vračila okoljske dajatve v eurih, ki ga je treba doplačati/vrniti na podlagi poračuna okoljske dajatve zaradi odvajanja komunalnih odpadnih voda za preteklo leto. Znesek se izračuna kot razlika med zneskom v polju (8a) in zneskom v polju (8b):
</t>
        </r>
        <r>
          <rPr>
            <b/>
            <sz val="10"/>
            <rFont val="Calibri"/>
            <family val="2"/>
          </rPr>
          <t>vrstica (d) = polje (8 a) – polje (8 b)</t>
        </r>
        <r>
          <rPr>
            <sz val="10"/>
            <rFont val="Calibri"/>
            <family val="2"/>
          </rPr>
          <t xml:space="preserve"> 
</t>
        </r>
        <r>
          <rPr>
            <b/>
            <sz val="10"/>
            <rFont val="Calibri"/>
            <family val="2"/>
          </rPr>
          <t>Negativni znesek</t>
        </r>
        <r>
          <rPr>
            <sz val="10"/>
            <rFont val="Calibri"/>
            <family val="2"/>
          </rPr>
          <t xml:space="preserve"> (plačnik okoljske dajatve za komunalno odpadno vodo je med letom plačal preveč te dajatve) se vnese v polje (6 b) Mesečnega obračuna okoljske dajatve zaradi odvajanja komunalne odpadne vode za mesec marec. Če gre za poračun okoljske dajatve za komunalno odpadno vodo v skladu s četrtim odstavkom 17. člena uredbe, se negativni znesek vnese v polje (6 b) Mesečnega obračuna okoljske dajatve zaradi odvajanja komunalne odpadne vode za mesec, v katerem plačnik okoljske dajatve za komunalno odpadno vodo preneha opravljati dejavnost. 
</t>
        </r>
        <r>
          <rPr>
            <b/>
            <sz val="10"/>
            <rFont val="Calibri"/>
            <family val="2"/>
          </rPr>
          <t>Pozitivni znesek</t>
        </r>
        <r>
          <rPr>
            <sz val="10"/>
            <rFont val="Calibri"/>
            <family val="2"/>
          </rPr>
          <t xml:space="preserve"> (plačnik okoljske dajatve za komunalno odpadno vodo je med letom plačal premalo te dajatve) se vnese v polje (5 b) Mesečnega obračuna okoljske dajatve zaradi odvajanja komunalne odpadne vode za mesec marec. Če gre za poračun okoljske dajatve za komunalno odpadno vodo v skladu s četrtim odstavkom 17. člena uredbe, se pozitivni znesek vnese v polje (5 b) Mesečnega obračuna okoljske dajatve zaradi odvajanja komunalne odpadne vode  za mesec, v katerem plačnik okoljske dajatve za komunalno odpadno vodo preneha opravljati dejavnost.
</t>
        </r>
      </text>
    </comment>
    <comment ref="A21" authorId="1">
      <text>
        <r>
          <rPr>
            <sz val="10"/>
            <rFont val="Calibri"/>
            <family val="2"/>
          </rPr>
          <t>V vrstico (b) se vpišejo podatki o obračunanem skupnem seštevku enot obremenitve in skupnem znesku plačane okoljske dajatve (brez vračila ali doplačila okoljske dajatve za preteklo leto) zaradi odvajanja komunalne odpadne vode po mesečnih obračunih v skladu s 15. členom uredbe, predloženih v preteklem ali tekočem letu, če gre za poračun okoljske dajatve za komunalno odpadno vodo v skladu s četrtim odstavkom 17. člena uredbe.</t>
        </r>
      </text>
    </comment>
    <comment ref="A19" authorId="1">
      <text>
        <r>
          <rPr>
            <sz val="10"/>
            <rFont val="Calibri"/>
            <family val="2"/>
          </rPr>
          <t>V vrstico (a) se vpišejo skupni seštevki po posameznih stolpcih (1), (2), (3), (4), (5), (6), (7) in (8).</t>
        </r>
      </text>
    </comment>
    <comment ref="E16" authorId="2">
      <text>
        <r>
          <rPr>
            <sz val="11"/>
            <rFont val="Calibri"/>
            <family val="2"/>
          </rPr>
          <t xml:space="preserve">Če se poraba pitne vode v nestanovanjskih stavbah ne ugotavlja z merjenjem njenega odvzema (števci), se v ustrezno vrstico stolpca (3) glede na učinek čiščenja čistilne naprave, v katero se odvajajo komunalne odpadne vode, vpiše tretjina števila uporabnikov stavbe v preteklem koledarskem letu (število uporabnikov stavbe je v skladu s sedmim odstavkom 12. člena uredbe enako tretjini števila uporabnikov nestanovanjske stavbe v preteklem koledarskem letu), pri čemer se upoštevata število stalnih uporabnikov stavbe (npr. zaposlenih) in število gostov in drugih uporabnikov stavbe, ki  se določi na podlagi števila razpoložljivih zmogljivosti.
</t>
        </r>
        <r>
          <rPr>
            <sz val="11"/>
            <color indexed="16"/>
            <rFont val="Calibri"/>
            <family val="2"/>
          </rPr>
          <t xml:space="preserve">Če gre za izračun in poračun okoljske dajatve za komunalno odpadno vodo v skladu s četrtim odstavkom 17. člena uredbe, se pri izračunu števila uporabnikov stavbe upošteva čas (v mesecih) izvajanja dejavnosti obvezne gospodarske javne službe odvajanja in čiščenja komunalne odpadne vode. </t>
        </r>
        <r>
          <rPr>
            <sz val="8"/>
            <rFont val="Calibri"/>
            <family val="2"/>
          </rPr>
          <t xml:space="preserve">
</t>
        </r>
      </text>
    </comment>
    <comment ref="G16" authorId="2">
      <text>
        <r>
          <rPr>
            <sz val="11"/>
            <rFont val="Calibri"/>
            <family val="2"/>
          </rPr>
          <t>V stolpec (5) se v ustrezno vrstico glede na učinek čiščenja čistilne naprave, v katero se odvajajo komunalne odpadne vode, vpiše število, ki se izračuna iz števila enostanovanjskih stavb, v katerih se izvaja gospodarska dejavnost, ter trajanja obdobja, za katerega se je opustila prijava podatkov iz 14. člena uredbe plačniku okoljske dajatve za komunalno odpadno vodo.</t>
        </r>
      </text>
    </comment>
    <comment ref="B12" authorId="2">
      <text>
        <r>
          <rPr>
            <sz val="8"/>
            <rFont val="Calibri"/>
            <family val="2"/>
          </rPr>
          <t xml:space="preserve">
</t>
        </r>
        <r>
          <rPr>
            <b/>
            <sz val="10"/>
            <rFont val="Calibri"/>
            <family val="2"/>
          </rPr>
          <t xml:space="preserve">Izračun števila enot obremenitve za stolpec (1): </t>
        </r>
        <r>
          <rPr>
            <sz val="10"/>
            <rFont val="Calibri"/>
            <family val="2"/>
          </rPr>
          <t xml:space="preserve">
Število enot obremenitve se izračuna iz letne količine porabljene pitne vode v m3, ki se deli s povprečno letno porabo pitne vode na prebivalca (50 m3) ter pomnoži s faktorjem glede na učinek čiščenja čistilne naprave:
število EO za stolpec (1) = (stolpec(1)/50m3) X učinek ČN (0,1; 0,6 ali 1). 
pri čemer je EO enota obremenitve in ČN čistilna naprava.</t>
        </r>
        <r>
          <rPr>
            <sz val="8"/>
            <rFont val="Tahoma"/>
            <family val="2"/>
          </rPr>
          <t xml:space="preserve">
</t>
        </r>
      </text>
    </comment>
    <comment ref="D12" authorId="2">
      <text>
        <r>
          <rPr>
            <b/>
            <sz val="10"/>
            <rFont val="Calibri"/>
            <family val="2"/>
          </rPr>
          <t xml:space="preserve"> Izračun števila EO za stolpec (2): </t>
        </r>
        <r>
          <rPr>
            <sz val="10"/>
            <rFont val="Calibri"/>
            <family val="2"/>
          </rPr>
          <t xml:space="preserve">
Število EO se izračuna iz števila stalno prijavljenih prebivalcev enostanovanjske ali večstanovanjske stavbe ali števila uporabnikov stanovanjske stavbe za posebne družbene skupine, ki se pomnoži s faktorjem glede na učinek čiščenja čistilne naprave: 
število EO za stolpec (2) = stolpec(2) × učinek ČN (0,1; 0,6 ali 1)</t>
        </r>
        <r>
          <rPr>
            <sz val="8"/>
            <rFont val="Calibri"/>
            <family val="2"/>
          </rPr>
          <t xml:space="preserve">
</t>
        </r>
        <r>
          <rPr>
            <sz val="8"/>
            <rFont val="Tahoma"/>
            <family val="2"/>
          </rPr>
          <t xml:space="preserve">
</t>
        </r>
      </text>
    </comment>
    <comment ref="E12" authorId="2">
      <text>
        <r>
          <rPr>
            <b/>
            <sz val="10"/>
            <rFont val="Calibri"/>
            <family val="2"/>
          </rPr>
          <t xml:space="preserve"> Izračun števila EO za stolpec (3): </t>
        </r>
        <r>
          <rPr>
            <sz val="10"/>
            <rFont val="Calibri"/>
            <family val="2"/>
          </rPr>
          <t xml:space="preserve">
Število EO se izračuna iz tretjine števila uporabnikov nestanovanjske stavbe, ki se pomnoži s faktorjem glede na učinek čiščenja čistilne naprave:
število EO za stolpec (3) = stolpec(3) × učinek ČN (0,1; 0,6 ali 1)</t>
        </r>
        <r>
          <rPr>
            <sz val="8"/>
            <rFont val="Calibri"/>
            <family val="2"/>
          </rPr>
          <t xml:space="preserve">
</t>
        </r>
      </text>
    </comment>
    <comment ref="F12" authorId="2">
      <text>
        <r>
          <rPr>
            <b/>
            <sz val="10"/>
            <rFont val="Calibri"/>
            <family val="2"/>
          </rPr>
          <t xml:space="preserve"> Izračun števila EO za stolpec (4): </t>
        </r>
        <r>
          <rPr>
            <sz val="10"/>
            <rFont val="Calibri"/>
            <family val="2"/>
          </rPr>
          <t xml:space="preserve">
Število EO se izračuna iz števila posameznih stanovanjskih enot, ki so opustile prijavo na podlagi prvega odstavka 14. člena te uredbe, ki se pomnoži s številom enot obremenitve iz drugega odstavka 14. člena te uredbe in s faktorjem glede na učinek čiščenja čistilne naprave: 
število EO za stolpec (4) = stolpec(4) × 10 EO × učinek ČN (0,1; 0,6 ali 1)</t>
        </r>
        <r>
          <rPr>
            <sz val="8"/>
            <rFont val="Calibri"/>
            <family val="2"/>
          </rPr>
          <t xml:space="preserve">
</t>
        </r>
        <r>
          <rPr>
            <sz val="8"/>
            <rFont val="Tahoma"/>
            <family val="2"/>
          </rPr>
          <t xml:space="preserve">
</t>
        </r>
      </text>
    </comment>
    <comment ref="G12" authorId="2">
      <text>
        <r>
          <rPr>
            <sz val="8"/>
            <rFont val="Tahoma"/>
            <family val="2"/>
          </rPr>
          <t xml:space="preserve">
</t>
        </r>
        <r>
          <rPr>
            <b/>
            <sz val="10"/>
            <rFont val="Calibri"/>
            <family val="2"/>
          </rPr>
          <t xml:space="preserve"> Izračun števila EO za stolpec (5):</t>
        </r>
        <r>
          <rPr>
            <sz val="10"/>
            <rFont val="Calibri"/>
            <family val="2"/>
          </rPr>
          <t xml:space="preserve">
Število EO se izračuna iz števila posameznih enostanovanjskih stavb, v katerih se izvaja gospodarska dejavnost in ki so opustile prijavo na podlagi prvega odstavka 14. člena te uredbe, ki se pomnoži s številom enot obremenitve iz drugega odstavka 14. člena te uredbe in s faktorjem glede na učinek čiščenja čistilne naprave: 
število EO za stolpec (5) = stolpec(5) × 50 EO × učinek ČN (0,1; 0,6 ali 1)</t>
        </r>
        <r>
          <rPr>
            <sz val="8"/>
            <rFont val="Calibri"/>
            <family val="2"/>
          </rPr>
          <t xml:space="preserve">
</t>
        </r>
      </text>
    </comment>
    <comment ref="H12" authorId="2">
      <text>
        <r>
          <rPr>
            <b/>
            <sz val="10"/>
            <rFont val="Calibri"/>
            <family val="2"/>
          </rPr>
          <t>Izračun števila EO za stolpec (6):</t>
        </r>
        <r>
          <rPr>
            <sz val="10"/>
            <rFont val="Calibri"/>
            <family val="2"/>
          </rPr>
          <t xml:space="preserve">
Število EO se izračuna iz števila posameznih stanovanjskih stavb za posebne družbene skupine, nestanovanjskih stavb in večstanovanjskih stavb, v katerih se izvaja gospodarska dejavnost, ki so opustile prijavo na podlagi prvega odstavka 14. člena te uredbe, ki se pomnoži s številom enot obremenitve iz drugega odstavka 14. člena te uredbe in s faktorjem glede na učinek čiščenja čistilne naprave: 
število EO za stolpec (6) = stolpec(6) × 500 EO × učinek ČN (0,1; 0,6 ali 1)</t>
        </r>
        <r>
          <rPr>
            <sz val="8"/>
            <rFont val="Tahoma"/>
            <family val="2"/>
          </rPr>
          <t xml:space="preserve">
</t>
        </r>
      </text>
    </comment>
    <comment ref="B9" authorId="2">
      <text>
        <r>
          <rPr>
            <sz val="10"/>
            <rFont val="Calibri"/>
            <family val="2"/>
          </rPr>
          <t>Ustrezno označi</t>
        </r>
      </text>
    </comment>
    <comment ref="B10" authorId="2">
      <text>
        <r>
          <rPr>
            <sz val="10"/>
            <rFont val="Calibri"/>
            <family val="2"/>
          </rPr>
          <t>Ustrezno označi</t>
        </r>
      </text>
    </comment>
    <comment ref="C10" authorId="3">
      <text>
        <r>
          <rPr>
            <sz val="10"/>
            <rFont val="Calibri"/>
            <family val="2"/>
          </rPr>
          <t>Če gre za izračun in poračun okoljske dajatve za komunalno odpadno vodo za obdobje TEKOČEGA LETA, se vpiše obdobje v mesecih »od … do …«, za katerega se izračunava okoljska dajatev</t>
        </r>
      </text>
    </comment>
    <comment ref="A16" authorId="3">
      <text>
        <r>
          <rPr>
            <b/>
            <sz val="10"/>
            <color indexed="16"/>
            <rFont val="Calibri"/>
            <family val="2"/>
          </rPr>
          <t>90 %:</t>
        </r>
        <r>
          <rPr>
            <sz val="10"/>
            <rFont val="Calibri"/>
            <family val="2"/>
          </rPr>
          <t xml:space="preserve"> za stavbe, za katere se odvajanje komunalne odpadne vode zaključuje* s komunalno ali skupno čistilno napravo s sekundarnim ali terciarnim čiščenjem ali z malo komunalno čistilno napravo z ustreznim čiščenjem v skladu s predpisom, ki ureja emisijo snovi pri odvajanju odpadne vode iz malih komunalnih čistilnih naprav. Učinek čiščenja se upošteva tudi pri čiščenju komunalne odpadne vode v mali komunalni čistilni napravi z zmogljivostjo, manjšo od 50 PE, ki obratuje v skladu s predpisom iz tega odstavka. </t>
        </r>
        <r>
          <rPr>
            <b/>
            <sz val="10"/>
            <color indexed="16"/>
            <rFont val="Calibri"/>
            <family val="2"/>
          </rPr>
          <t>Obračuna se 10%  okoljske dajatve</t>
        </r>
        <r>
          <rPr>
            <sz val="10"/>
            <rFont val="Calibri"/>
            <family val="2"/>
          </rPr>
          <t xml:space="preserve">. 
* šteje se, da se odvajanje komunalne odpadne vode zaključuje s komunalno čistilno napravo, če se komunalna odpadna voda zbira v nepretočni greznici v skladu s predpisom, ki ureja emisijo snovi pri odvajanju odpadne vode iz malih komunalnih čistilnih naprav, njeno praznjenje in odvoz ter obdelava njene vsebine pa se izvajajo v skladu s tem predpisom in predpisom, ki ureja emisijo snovi in toplote pri odvajanju odpadnih voda v vode in javno kanalizacijo.
</t>
        </r>
      </text>
    </comment>
    <comment ref="A17" authorId="3">
      <text>
        <r>
          <rPr>
            <sz val="10"/>
            <rFont val="Calibri"/>
            <family val="2"/>
          </rPr>
          <t xml:space="preserve">
</t>
        </r>
        <r>
          <rPr>
            <b/>
            <sz val="10"/>
            <color indexed="16"/>
            <rFont val="Calibri"/>
            <family val="2"/>
          </rPr>
          <t>40 %</t>
        </r>
        <r>
          <rPr>
            <sz val="10"/>
            <rFont val="Calibri"/>
            <family val="2"/>
          </rPr>
          <t xml:space="preserve">: za stavbe, za katere se odvajanje komunalne odpadne vode zaključuje* s komunalno ali skupno čistilno napravo s primarnim čiščenjem. </t>
        </r>
        <r>
          <rPr>
            <b/>
            <sz val="10"/>
            <color indexed="16"/>
            <rFont val="Calibri"/>
            <family val="2"/>
          </rPr>
          <t xml:space="preserve">Obračuna se 60% okoljske dajatve. </t>
        </r>
        <r>
          <rPr>
            <sz val="10"/>
            <rFont val="Calibri"/>
            <family val="2"/>
          </rPr>
          <t xml:space="preserve">
*šteje se, da se odvajanje komunalne odpadne vode zaključuje s komunalno čistilno napravo, če se komunalna odpadna voda zbira v nepretočni greznici v skladu s predpisom, ki ureja emisijo snovi pri odvajanju odpadne vode iz malih komunalnih čistilnih naprav, njeno praznjenje in odvoz ter obdelava njene vsebine pa se izvajajo v skladu s tem predpisom in predpisom, ki ureja emisijo snovi in toplote pri odvajanju odpadnih voda v vode in javno kanalizacijo.</t>
        </r>
      </text>
    </comment>
    <comment ref="A18" authorId="3">
      <text>
        <r>
          <rPr>
            <b/>
            <sz val="10"/>
            <color indexed="16"/>
            <rFont val="Calibri"/>
            <family val="2"/>
          </rPr>
          <t>0 %:</t>
        </r>
        <r>
          <rPr>
            <sz val="10"/>
            <rFont val="Calibri"/>
            <family val="2"/>
          </rPr>
          <t xml:space="preserve"> za stavbe, za katere se odvajanje komunalne odpadne vode ne zaključuje* z malo komunalno, komunalno ali skupno čistilno napravo s primarnim čiščenjem. </t>
        </r>
        <r>
          <rPr>
            <b/>
            <sz val="10"/>
            <color indexed="16"/>
            <rFont val="Calibri"/>
            <family val="2"/>
          </rPr>
          <t>Obračuna se 100% okoljske dajatve.</t>
        </r>
        <r>
          <rPr>
            <sz val="10"/>
            <rFont val="Calibri"/>
            <family val="2"/>
          </rPr>
          <t xml:space="preserve">
*šteje se, da se odvajanje komunalne odpadne vode zaključuje s komunalno čistilno napravo, če se komunalna odpadna voda zbira v nepretočni greznici v skladu s predpisom, ki ureja emisijo snovi pri odvajanju odpadne vode iz malih komunalnih čistilnih naprav, njeno praznjenje in odvoz ter obdelava njene vsebine pa se izvajajo v skladu s tem predpisom in predpisom, ki ureja emisijo snovi in toplote pri odvajanju odpadnih voda v vode in javno kanalizacijo.</t>
        </r>
      </text>
    </comment>
    <comment ref="I11" authorId="3">
      <text>
        <r>
          <rPr>
            <sz val="10"/>
            <rFont val="Calibri"/>
            <family val="2"/>
          </rPr>
          <t xml:space="preserve">
V stolpec (7) se v ustrezno vrstico glede na učinek čiščenja čistilne naprave, v katero se odvajajo komunalne odpadne vode, vpiše seštevek enot obremenitve, ki se izračuna kot seštevek enot obremenitve, izračunan iz podatkov v stolpcih (1), (2), (3), (4), (5) in (6): 
SEŠTEVEK EO (stolpec (7)) = 
število EO za stolpec (1) + število EO za stolpec (2) + število EO za stolpec (3) + število EO za stolpec (4) + število EO za stolpec (5) + število EO za stolpec (6) 
Pri izračunu števila enot obremenitve se upošteva učinek čiščenja. </t>
        </r>
      </text>
    </comment>
    <comment ref="J11" authorId="3">
      <text>
        <r>
          <rPr>
            <sz val="10"/>
            <rFont val="Calibri"/>
            <family val="2"/>
          </rPr>
          <t>V stolpec (8) se v ustrezno vrstico glede na učinek čiščenja čistilne naprave, v katero se odvajajo komunalne odpadne vode, samodejno izračuna znesek okoljske dajatve, ki je zmnožek seštevka enot obremenitve za posamezno vrstico (iz stolpca (7)) in zneska na enoto obremenitve zaradi odvajanja odpadne vode za preteklo leto.</t>
        </r>
      </text>
    </comment>
  </commentList>
</comments>
</file>

<file path=xl/comments2.xml><?xml version="1.0" encoding="utf-8"?>
<comments xmlns="http://schemas.openxmlformats.org/spreadsheetml/2006/main">
  <authors>
    <author>URBANP</author>
    <author>Mojca Valjavec</author>
  </authors>
  <commentList>
    <comment ref="C7" authorId="0">
      <text>
        <r>
          <rPr>
            <sz val="10"/>
            <rFont val="Tahoma"/>
            <family val="2"/>
          </rPr>
          <t xml:space="preserve">29. 6. 2011 </t>
        </r>
        <r>
          <rPr>
            <b/>
            <sz val="10"/>
            <rFont val="Tahoma"/>
            <family val="2"/>
          </rPr>
          <t>ukinjen podračun</t>
        </r>
        <r>
          <rPr>
            <sz val="10"/>
            <rFont val="Tahoma"/>
            <family val="2"/>
          </rPr>
          <t xml:space="preserve"> za plačevanje </t>
        </r>
        <r>
          <rPr>
            <u val="single"/>
            <sz val="10"/>
            <rFont val="Tahoma"/>
            <family val="2"/>
          </rPr>
          <t>OD zaradi odvajanja odpadnih</t>
        </r>
        <r>
          <rPr>
            <sz val="10"/>
            <rFont val="Tahoma"/>
            <family val="2"/>
          </rPr>
          <t xml:space="preserve"> </t>
        </r>
        <r>
          <rPr>
            <u val="single"/>
            <sz val="10"/>
            <rFont val="Tahoma"/>
            <family val="2"/>
          </rPr>
          <t>voda</t>
        </r>
        <r>
          <rPr>
            <sz val="10"/>
            <rFont val="Tahoma"/>
            <family val="2"/>
          </rPr>
          <t xml:space="preserve"> št.: </t>
        </r>
        <r>
          <rPr>
            <b/>
            <sz val="10"/>
            <rFont val="Tahoma"/>
            <family val="2"/>
          </rPr>
          <t>01348-5483208343</t>
        </r>
        <r>
          <rPr>
            <sz val="10"/>
            <rFont val="Tahoma"/>
            <family val="2"/>
          </rPr>
          <t xml:space="preserve">;
29. 6.2011 </t>
        </r>
        <r>
          <rPr>
            <b/>
            <sz val="10"/>
            <rFont val="Tahoma"/>
            <family val="2"/>
          </rPr>
          <t>ukinjen podračun</t>
        </r>
        <r>
          <rPr>
            <sz val="10"/>
            <rFont val="Tahoma"/>
            <family val="2"/>
          </rPr>
          <t xml:space="preserve"> za plačevanje </t>
        </r>
        <r>
          <rPr>
            <u val="single"/>
            <sz val="10"/>
            <rFont val="Tahoma"/>
            <family val="2"/>
          </rPr>
          <t>zamudnih obresti od OD zaradi odvajanja odpadnih voda</t>
        </r>
        <r>
          <rPr>
            <sz val="10"/>
            <rFont val="Tahoma"/>
            <family val="2"/>
          </rPr>
          <t xml:space="preserve"> št.: </t>
        </r>
        <r>
          <rPr>
            <b/>
            <sz val="10"/>
            <rFont val="Tahoma"/>
            <family val="2"/>
          </rPr>
          <t>01348-5483209992</t>
        </r>
        <r>
          <rPr>
            <sz val="10"/>
            <rFont val="Tahoma"/>
            <family val="2"/>
          </rPr>
          <t xml:space="preserve"> </t>
        </r>
      </text>
    </comment>
    <comment ref="C36" authorId="0">
      <text>
        <r>
          <rPr>
            <sz val="10"/>
            <rFont val="Tahoma"/>
            <family val="2"/>
          </rPr>
          <t xml:space="preserve">23. 4. 2012 </t>
        </r>
        <r>
          <rPr>
            <b/>
            <sz val="10"/>
            <rFont val="Tahoma"/>
            <family val="2"/>
          </rPr>
          <t>ukinjen podračun</t>
        </r>
        <r>
          <rPr>
            <sz val="10"/>
            <rFont val="Tahoma"/>
            <family val="2"/>
          </rPr>
          <t xml:space="preserve"> za plačevanje </t>
        </r>
        <r>
          <rPr>
            <u val="single"/>
            <sz val="10"/>
            <rFont val="Tahoma"/>
            <family val="2"/>
          </rPr>
          <t>OD zaradi odvajanja odpadnih</t>
        </r>
        <r>
          <rPr>
            <sz val="10"/>
            <rFont val="Tahoma"/>
            <family val="2"/>
          </rPr>
          <t xml:space="preserve"> </t>
        </r>
        <r>
          <rPr>
            <u val="single"/>
            <sz val="10"/>
            <rFont val="Tahoma"/>
            <family val="2"/>
          </rPr>
          <t>voda</t>
        </r>
        <r>
          <rPr>
            <sz val="10"/>
            <rFont val="Tahoma"/>
            <family val="2"/>
          </rPr>
          <t xml:space="preserve"> št.: </t>
        </r>
        <r>
          <rPr>
            <b/>
            <sz val="10"/>
            <rFont val="Tahoma"/>
            <family val="2"/>
          </rPr>
          <t>01357-5573208382</t>
        </r>
        <r>
          <rPr>
            <sz val="10"/>
            <rFont val="Tahoma"/>
            <family val="2"/>
          </rPr>
          <t xml:space="preserve">;
23. 4. 2012 </t>
        </r>
        <r>
          <rPr>
            <b/>
            <sz val="10"/>
            <rFont val="Tahoma"/>
            <family val="2"/>
          </rPr>
          <t>ukinjen podračun</t>
        </r>
        <r>
          <rPr>
            <sz val="10"/>
            <rFont val="Tahoma"/>
            <family val="2"/>
          </rPr>
          <t xml:space="preserve"> za plačevanje </t>
        </r>
        <r>
          <rPr>
            <u val="single"/>
            <sz val="10"/>
            <rFont val="Tahoma"/>
            <family val="2"/>
          </rPr>
          <t>zamudnih obresti od OD zaradi odvajanja odpadnih voda</t>
        </r>
        <r>
          <rPr>
            <sz val="10"/>
            <rFont val="Tahoma"/>
            <family val="2"/>
          </rPr>
          <t xml:space="preserve"> št.: 01357-5573209934 </t>
        </r>
      </text>
    </comment>
    <comment ref="C164" authorId="0">
      <text>
        <r>
          <rPr>
            <sz val="10"/>
            <rFont val="Tahoma"/>
            <family val="2"/>
          </rPr>
          <t xml:space="preserve"> 29. 6. 2011 </t>
        </r>
        <r>
          <rPr>
            <b/>
            <sz val="10"/>
            <rFont val="Tahoma"/>
            <family val="2"/>
          </rPr>
          <t>ukinjen podračun</t>
        </r>
        <r>
          <rPr>
            <sz val="10"/>
            <rFont val="Tahoma"/>
            <family val="2"/>
          </rPr>
          <t xml:space="preserve"> za plačevanje </t>
        </r>
        <r>
          <rPr>
            <u val="single"/>
            <sz val="10"/>
            <rFont val="Tahoma"/>
            <family val="2"/>
          </rPr>
          <t>OD zaradi odvajanja odpadnih</t>
        </r>
        <r>
          <rPr>
            <sz val="10"/>
            <rFont val="Tahoma"/>
            <family val="2"/>
          </rPr>
          <t xml:space="preserve"> </t>
        </r>
        <r>
          <rPr>
            <u val="single"/>
            <sz val="10"/>
            <rFont val="Tahoma"/>
            <family val="2"/>
          </rPr>
          <t>voda</t>
        </r>
        <r>
          <rPr>
            <sz val="10"/>
            <rFont val="Tahoma"/>
            <family val="2"/>
          </rPr>
          <t xml:space="preserve"> št.: </t>
        </r>
        <r>
          <rPr>
            <b/>
            <sz val="10"/>
            <rFont val="Tahoma"/>
            <family val="2"/>
          </rPr>
          <t>01381-5813208389</t>
        </r>
        <r>
          <rPr>
            <sz val="10"/>
            <rFont val="Tahoma"/>
            <family val="2"/>
          </rPr>
          <t xml:space="preserve">;
 29. 6. 2011 </t>
        </r>
        <r>
          <rPr>
            <b/>
            <sz val="10"/>
            <rFont val="Tahoma"/>
            <family val="2"/>
          </rPr>
          <t>ukinjen podračun</t>
        </r>
        <r>
          <rPr>
            <sz val="10"/>
            <rFont val="Tahoma"/>
            <family val="2"/>
          </rPr>
          <t xml:space="preserve"> za plačevanje </t>
        </r>
        <r>
          <rPr>
            <u val="single"/>
            <sz val="10"/>
            <rFont val="Tahoma"/>
            <family val="2"/>
          </rPr>
          <t>zamudnih obresti od OD zaradi odvajanja odpadnih voda</t>
        </r>
        <r>
          <rPr>
            <sz val="10"/>
            <rFont val="Tahoma"/>
            <family val="2"/>
          </rPr>
          <t xml:space="preserve"> št.: </t>
        </r>
        <r>
          <rPr>
            <b/>
            <sz val="10"/>
            <rFont val="Tahoma"/>
            <family val="2"/>
          </rPr>
          <t>01381-5813209941</t>
        </r>
        <r>
          <rPr>
            <sz val="10"/>
            <rFont val="Tahoma"/>
            <family val="2"/>
          </rPr>
          <t xml:space="preserve"> </t>
        </r>
      </text>
    </comment>
    <comment ref="C108" authorId="0">
      <text>
        <r>
          <rPr>
            <sz val="10"/>
            <rFont val="Tahoma"/>
            <family val="2"/>
          </rPr>
          <t xml:space="preserve"> 29. 6. 2011 </t>
        </r>
        <r>
          <rPr>
            <b/>
            <sz val="10"/>
            <rFont val="Tahoma"/>
            <family val="2"/>
          </rPr>
          <t>ukinjen podračun</t>
        </r>
        <r>
          <rPr>
            <sz val="10"/>
            <rFont val="Tahoma"/>
            <family val="2"/>
          </rPr>
          <t xml:space="preserve"> za plačevanje </t>
        </r>
        <r>
          <rPr>
            <u val="single"/>
            <sz val="10"/>
            <rFont val="Tahoma"/>
            <family val="2"/>
          </rPr>
          <t>OD zaradi odvajanja odpadnih</t>
        </r>
        <r>
          <rPr>
            <sz val="10"/>
            <rFont val="Tahoma"/>
            <family val="2"/>
          </rPr>
          <t xml:space="preserve"> </t>
        </r>
        <r>
          <rPr>
            <u val="single"/>
            <sz val="10"/>
            <rFont val="Tahoma"/>
            <family val="2"/>
          </rPr>
          <t>voda</t>
        </r>
        <r>
          <rPr>
            <sz val="10"/>
            <rFont val="Tahoma"/>
            <family val="2"/>
          </rPr>
          <t xml:space="preserve"> št.: </t>
        </r>
        <r>
          <rPr>
            <b/>
            <sz val="10"/>
            <rFont val="Tahoma"/>
            <family val="2"/>
          </rPr>
          <t>01399-5993208370</t>
        </r>
        <r>
          <rPr>
            <sz val="10"/>
            <rFont val="Tahoma"/>
            <family val="2"/>
          </rPr>
          <t xml:space="preserve">;
 29. 6. 2011 </t>
        </r>
        <r>
          <rPr>
            <b/>
            <sz val="10"/>
            <rFont val="Tahoma"/>
            <family val="2"/>
          </rPr>
          <t>ukinjen podračun</t>
        </r>
        <r>
          <rPr>
            <sz val="10"/>
            <rFont val="Tahoma"/>
            <family val="2"/>
          </rPr>
          <t xml:space="preserve"> za plačevanje </t>
        </r>
        <r>
          <rPr>
            <u val="single"/>
            <sz val="10"/>
            <rFont val="Tahoma"/>
            <family val="2"/>
          </rPr>
          <t>zamudnih obresti od OD zaradi odvajanja odpadnih voda</t>
        </r>
        <r>
          <rPr>
            <sz val="10"/>
            <rFont val="Tahoma"/>
            <family val="2"/>
          </rPr>
          <t xml:space="preserve"> št.: </t>
        </r>
        <r>
          <rPr>
            <b/>
            <sz val="10"/>
            <rFont val="Tahoma"/>
            <family val="2"/>
          </rPr>
          <t>01399-5993209922</t>
        </r>
        <r>
          <rPr>
            <sz val="10"/>
            <rFont val="Tahoma"/>
            <family val="2"/>
          </rPr>
          <t xml:space="preserve"> </t>
        </r>
      </text>
    </comment>
    <comment ref="C160" authorId="0">
      <text>
        <r>
          <rPr>
            <sz val="10"/>
            <rFont val="Tahoma"/>
            <family val="2"/>
          </rPr>
          <t xml:space="preserve">13. 5. 2010 </t>
        </r>
        <r>
          <rPr>
            <b/>
            <sz val="10"/>
            <rFont val="Tahoma"/>
            <family val="2"/>
          </rPr>
          <t>ukinjen podračun</t>
        </r>
        <r>
          <rPr>
            <sz val="10"/>
            <rFont val="Tahoma"/>
            <family val="2"/>
          </rPr>
          <t xml:space="preserve"> za plačevanje </t>
        </r>
        <r>
          <rPr>
            <u val="single"/>
            <sz val="10"/>
            <rFont val="Tahoma"/>
            <family val="2"/>
          </rPr>
          <t>OD zaradi odvajanja odpadnih</t>
        </r>
        <r>
          <rPr>
            <sz val="10"/>
            <rFont val="Tahoma"/>
            <family val="2"/>
          </rPr>
          <t xml:space="preserve"> </t>
        </r>
        <r>
          <rPr>
            <u val="single"/>
            <sz val="10"/>
            <rFont val="Tahoma"/>
            <family val="2"/>
          </rPr>
          <t>voda</t>
        </r>
        <r>
          <rPr>
            <sz val="10"/>
            <rFont val="Tahoma"/>
            <family val="2"/>
          </rPr>
          <t xml:space="preserve"> št.: </t>
        </r>
        <r>
          <rPr>
            <b/>
            <sz val="10"/>
            <rFont val="Tahoma"/>
            <family val="2"/>
          </rPr>
          <t>01402-6023208383</t>
        </r>
        <r>
          <rPr>
            <sz val="10"/>
            <rFont val="Tahoma"/>
            <family val="2"/>
          </rPr>
          <t xml:space="preserve">;
13.5. 2010 </t>
        </r>
        <r>
          <rPr>
            <b/>
            <sz val="10"/>
            <rFont val="Tahoma"/>
            <family val="2"/>
          </rPr>
          <t>ukinjen podračun</t>
        </r>
        <r>
          <rPr>
            <sz val="10"/>
            <rFont val="Tahoma"/>
            <family val="2"/>
          </rPr>
          <t xml:space="preserve"> za plačevanje </t>
        </r>
        <r>
          <rPr>
            <u val="single"/>
            <sz val="10"/>
            <rFont val="Tahoma"/>
            <family val="2"/>
          </rPr>
          <t>zamudnih obresti od OD zaradi odvajanja odpadnih voda</t>
        </r>
        <r>
          <rPr>
            <sz val="10"/>
            <rFont val="Tahoma"/>
            <family val="2"/>
          </rPr>
          <t xml:space="preserve"> št.: </t>
        </r>
        <r>
          <rPr>
            <b/>
            <sz val="10"/>
            <rFont val="Tahoma"/>
            <family val="2"/>
          </rPr>
          <t>01402-6023209935</t>
        </r>
        <r>
          <rPr>
            <sz val="10"/>
            <rFont val="Tahoma"/>
            <family val="2"/>
          </rPr>
          <t xml:space="preserve"> </t>
        </r>
      </text>
    </comment>
    <comment ref="C168" authorId="0">
      <text>
        <r>
          <rPr>
            <sz val="10"/>
            <rFont val="Tahoma"/>
            <family val="2"/>
          </rPr>
          <t xml:space="preserve">13. 5. 2010 </t>
        </r>
        <r>
          <rPr>
            <b/>
            <sz val="10"/>
            <rFont val="Tahoma"/>
            <family val="2"/>
          </rPr>
          <t>ukinjen podračun</t>
        </r>
        <r>
          <rPr>
            <sz val="10"/>
            <rFont val="Tahoma"/>
            <family val="2"/>
          </rPr>
          <t xml:space="preserve"> za plačevanje </t>
        </r>
        <r>
          <rPr>
            <u val="single"/>
            <sz val="10"/>
            <rFont val="Tahoma"/>
            <family val="2"/>
          </rPr>
          <t>OD zaradi odvajanja odpadnih voda</t>
        </r>
        <r>
          <rPr>
            <sz val="10"/>
            <rFont val="Tahoma"/>
            <family val="2"/>
          </rPr>
          <t xml:space="preserve"> št.: </t>
        </r>
        <r>
          <rPr>
            <b/>
            <sz val="10"/>
            <rFont val="Tahoma"/>
            <family val="2"/>
          </rPr>
          <t>01405-6053208396</t>
        </r>
        <r>
          <rPr>
            <sz val="10"/>
            <rFont val="Tahoma"/>
            <family val="2"/>
          </rPr>
          <t xml:space="preserve">;
13.5. 2010 </t>
        </r>
        <r>
          <rPr>
            <b/>
            <sz val="10"/>
            <rFont val="Tahoma"/>
            <family val="2"/>
          </rPr>
          <t>ukinjen podračun</t>
        </r>
        <r>
          <rPr>
            <sz val="10"/>
            <rFont val="Tahoma"/>
            <family val="2"/>
          </rPr>
          <t xml:space="preserve"> za </t>
        </r>
        <r>
          <rPr>
            <u val="single"/>
            <sz val="10"/>
            <rFont val="Tahoma"/>
            <family val="2"/>
          </rPr>
          <t>plačevanje zamudnih obresti od OD zaradi odvajanja odpadnih vod</t>
        </r>
        <r>
          <rPr>
            <sz val="10"/>
            <rFont val="Tahoma"/>
            <family val="2"/>
          </rPr>
          <t>a št.:</t>
        </r>
        <r>
          <rPr>
            <b/>
            <sz val="10"/>
            <rFont val="Tahoma"/>
            <family val="2"/>
          </rPr>
          <t xml:space="preserve"> 01405-6053209948</t>
        </r>
        <r>
          <rPr>
            <sz val="10"/>
            <rFont val="Tahoma"/>
            <family val="2"/>
          </rPr>
          <t xml:space="preserve"> </t>
        </r>
      </text>
    </comment>
    <comment ref="C167" authorId="0">
      <text>
        <r>
          <rPr>
            <sz val="10"/>
            <rFont val="Tahoma"/>
            <family val="2"/>
          </rPr>
          <t xml:space="preserve">29. 6. 2011 </t>
        </r>
        <r>
          <rPr>
            <b/>
            <sz val="10"/>
            <rFont val="Tahoma"/>
            <family val="2"/>
          </rPr>
          <t>ukinjen podračun</t>
        </r>
        <r>
          <rPr>
            <sz val="10"/>
            <rFont val="Tahoma"/>
            <family val="2"/>
          </rPr>
          <t xml:space="preserve"> za plačevanje </t>
        </r>
        <r>
          <rPr>
            <u val="single"/>
            <sz val="10"/>
            <rFont val="Tahoma"/>
            <family val="2"/>
          </rPr>
          <t>OD zaradi odvajanja odpadnih</t>
        </r>
        <r>
          <rPr>
            <sz val="10"/>
            <rFont val="Tahoma"/>
            <family val="2"/>
          </rPr>
          <t xml:space="preserve"> </t>
        </r>
        <r>
          <rPr>
            <u val="single"/>
            <sz val="10"/>
            <rFont val="Tahoma"/>
            <family val="2"/>
          </rPr>
          <t>voda</t>
        </r>
        <r>
          <rPr>
            <sz val="10"/>
            <rFont val="Tahoma"/>
            <family val="2"/>
          </rPr>
          <t xml:space="preserve"> št.: </t>
        </r>
        <r>
          <rPr>
            <b/>
            <sz val="10"/>
            <rFont val="Tahoma"/>
            <family val="2"/>
          </rPr>
          <t>01410-6103208353</t>
        </r>
        <r>
          <rPr>
            <sz val="10"/>
            <rFont val="Tahoma"/>
            <family val="2"/>
          </rPr>
          <t xml:space="preserve">;
29. 6.2011 </t>
        </r>
        <r>
          <rPr>
            <b/>
            <sz val="10"/>
            <rFont val="Tahoma"/>
            <family val="2"/>
          </rPr>
          <t>ukinjen podračun</t>
        </r>
        <r>
          <rPr>
            <sz val="10"/>
            <rFont val="Tahoma"/>
            <family val="2"/>
          </rPr>
          <t xml:space="preserve"> za plačevanje </t>
        </r>
        <r>
          <rPr>
            <u val="single"/>
            <sz val="10"/>
            <rFont val="Tahoma"/>
            <family val="2"/>
          </rPr>
          <t>zamudnih obresti od OD zaradi odvajanja odpadnih voda</t>
        </r>
        <r>
          <rPr>
            <sz val="10"/>
            <rFont val="Tahoma"/>
            <family val="2"/>
          </rPr>
          <t xml:space="preserve"> št.: </t>
        </r>
        <r>
          <rPr>
            <b/>
            <sz val="10"/>
            <rFont val="Tahoma"/>
            <family val="2"/>
          </rPr>
          <t>0141-6103209905</t>
        </r>
        <r>
          <rPr>
            <sz val="10"/>
            <rFont val="Tahoma"/>
            <family val="2"/>
          </rPr>
          <t xml:space="preserve"> </t>
        </r>
      </text>
    </comment>
    <comment ref="C105" authorId="1">
      <text>
        <r>
          <rPr>
            <sz val="10"/>
            <rFont val="Tahoma"/>
            <family val="2"/>
          </rPr>
          <t xml:space="preserve"> 30. 8. 2012 ukinjen podračun za plačevanje OD zaradi odvajanja odpadnih voda št.:</t>
        </r>
        <r>
          <rPr>
            <b/>
            <sz val="10"/>
            <rFont val="Tahoma"/>
            <family val="0"/>
          </rPr>
          <t xml:space="preserve"> 01412-6123208394;
</t>
        </r>
        <r>
          <rPr>
            <sz val="10"/>
            <rFont val="Tahoma"/>
            <family val="2"/>
          </rPr>
          <t xml:space="preserve"> 30. 8. 2012 ukinjen podračun za plačevanje zamudnih obresti od OD zaradi odvajanja odpadnih voda št.: </t>
        </r>
        <r>
          <rPr>
            <b/>
            <sz val="10"/>
            <rFont val="Tahoma"/>
            <family val="0"/>
          </rPr>
          <t xml:space="preserve">01412-6123209946 </t>
        </r>
      </text>
    </comment>
  </commentList>
</comments>
</file>

<file path=xl/sharedStrings.xml><?xml version="1.0" encoding="utf-8"?>
<sst xmlns="http://schemas.openxmlformats.org/spreadsheetml/2006/main" count="906" uniqueCount="476">
  <si>
    <t>Šifra občine</t>
  </si>
  <si>
    <t>Seštevek EO</t>
  </si>
  <si>
    <t>Znesek okoljske dajatve</t>
  </si>
  <si>
    <t>III.    PODATKI   POTREBNI   ZA   OBRAČUN   OKOLJSKE   DAJATVE   V   TEKOČEM   LETU</t>
  </si>
  <si>
    <t xml:space="preserve">  Za leto:  </t>
  </si>
  <si>
    <t xml:space="preserve">  Naslov: </t>
  </si>
  <si>
    <t xml:space="preserve">  Davčna številka:</t>
  </si>
  <si>
    <t xml:space="preserve">  Matična številka:</t>
  </si>
  <si>
    <t>Potrjujem resničnost podatkov</t>
  </si>
  <si>
    <t>IZRAČUN IN PORAČUN  OKOLJSKE  DAJATVE  ZARADI  ODVAJANJA  KOMUNALNE  ODPADNE  VODE</t>
  </si>
  <si>
    <t>Občina (prejemnica okoljske dajatve)</t>
  </si>
  <si>
    <t>Z MERJENJEM PORABE</t>
  </si>
  <si>
    <t>BREZ MERJENJA PORABE
(število prijavljenih stanovalcev ali uporabnikov)</t>
  </si>
  <si>
    <t>I.</t>
  </si>
  <si>
    <t xml:space="preserve">   LETNI   IZRAČUN   OKOLJSKE   DAJATVE   ZA   PRETEKLO   LETO</t>
  </si>
  <si>
    <t xml:space="preserve">   IZRAČUN OKOLJSKE DAJATVE ZA OBDOBJE TEKOČEGA LETA</t>
  </si>
  <si>
    <t>žig</t>
  </si>
  <si>
    <t>Učinek čiščenja čistilne naprave, v katero se odvajajo odpadne vode</t>
  </si>
  <si>
    <t>Stanovanjske 
stavbe</t>
  </si>
  <si>
    <t>Netanovanjske 
stavbe</t>
  </si>
  <si>
    <t>Enostanovanjske stavbe, v katerih se
izvaja gospodarska
dejavnost</t>
  </si>
  <si>
    <t>Stanovanjske stavbe za posebne družbene skupine, nestanovanjske stavbe in večstanovanjske stavbe, v katerih se izvaja gospodarska dejavnost</t>
  </si>
  <si>
    <t xml:space="preserve">  d)  Znesek vračila/doplačila okoljske dajatve (razlika med (8a) in (8b))</t>
  </si>
  <si>
    <t xml:space="preserve">  c)  Letni seštevek EO, ki je osnova za mesečni obračun okoljske dajatve v tekočem letu</t>
  </si>
  <si>
    <t>Prejemna štampiljka
 carinskega organa</t>
  </si>
  <si>
    <t xml:space="preserve">  b) Skupni seštevki EO in skupni znesek plačane okoljske dajatve
       iz mesečnih obračunov okoljske dajatve predloženih v preteklem/tekočem letu</t>
  </si>
  <si>
    <t>Kraj in datum</t>
  </si>
  <si>
    <t>Ime in priimek ter podpis odgovorne osebe</t>
  </si>
  <si>
    <r>
      <t>Količina porabljene pitne vode (m</t>
    </r>
    <r>
      <rPr>
        <vertAlign val="superscript"/>
        <sz val="8"/>
        <color indexed="8"/>
        <rFont val="Calibri"/>
        <family val="2"/>
      </rPr>
      <t>3</t>
    </r>
    <r>
      <rPr>
        <sz val="8"/>
        <color indexed="8"/>
        <rFont val="Calibri"/>
        <family val="2"/>
      </rPr>
      <t>)</t>
    </r>
  </si>
  <si>
    <r>
      <t xml:space="preserve">  a)          </t>
    </r>
    <r>
      <rPr>
        <b/>
        <sz val="11"/>
        <color indexed="8"/>
        <rFont val="Calibri"/>
        <family val="2"/>
      </rPr>
      <t xml:space="preserve"> ∑</t>
    </r>
  </si>
  <si>
    <t>Mesec (od-do)</t>
  </si>
  <si>
    <t xml:space="preserve">II.     PODATKI  IZ  OBRAČUNOV, PREDLOŽENIH V PRETEKLEM LETU/TEKOČEM LETU   </t>
  </si>
  <si>
    <t>NEPRIJAVLJENE ENOTE
 drugi odstavek 14. člena te uredbe
(število posameznih enot)</t>
  </si>
  <si>
    <t>AJDOVŠČINA</t>
  </si>
  <si>
    <t>001</t>
  </si>
  <si>
    <t>BELTINCI</t>
  </si>
  <si>
    <t>002</t>
  </si>
  <si>
    <t>BLED</t>
  </si>
  <si>
    <t>003</t>
  </si>
  <si>
    <t>BOHINJ</t>
  </si>
  <si>
    <t>004</t>
  </si>
  <si>
    <t>BOROVNICA</t>
  </si>
  <si>
    <t>005</t>
  </si>
  <si>
    <t>BOVEC</t>
  </si>
  <si>
    <t>006</t>
  </si>
  <si>
    <t>BRDA</t>
  </si>
  <si>
    <t>007</t>
  </si>
  <si>
    <t>BREZOVICA</t>
  </si>
  <si>
    <t>008</t>
  </si>
  <si>
    <t>BREŽICE</t>
  </si>
  <si>
    <t>009</t>
  </si>
  <si>
    <t>TIŠINA</t>
  </si>
  <si>
    <t>010</t>
  </si>
  <si>
    <t>CELJE</t>
  </si>
  <si>
    <t>011</t>
  </si>
  <si>
    <t>CERKLJE NA GORENJSKEM</t>
  </si>
  <si>
    <t>012</t>
  </si>
  <si>
    <t>CERKNICA</t>
  </si>
  <si>
    <t>013</t>
  </si>
  <si>
    <t>CERKNO</t>
  </si>
  <si>
    <t>014</t>
  </si>
  <si>
    <t>ČRENŠOVCI</t>
  </si>
  <si>
    <t>015</t>
  </si>
  <si>
    <t>ČRNA NA KOROŠKEM</t>
  </si>
  <si>
    <t>016</t>
  </si>
  <si>
    <t>ČRNOMELJ</t>
  </si>
  <si>
    <t>017</t>
  </si>
  <si>
    <t>DESTRNIK</t>
  </si>
  <si>
    <t>018</t>
  </si>
  <si>
    <t>DIVAČA</t>
  </si>
  <si>
    <t>019</t>
  </si>
  <si>
    <t>DOBREPOLJE</t>
  </si>
  <si>
    <t>020</t>
  </si>
  <si>
    <t>DOBROVA-POLHOV GRADEC</t>
  </si>
  <si>
    <t>021</t>
  </si>
  <si>
    <t>DOL PRI LJUBLJANI</t>
  </si>
  <si>
    <t>022</t>
  </si>
  <si>
    <t>DOMŽALE</t>
  </si>
  <si>
    <t>023</t>
  </si>
  <si>
    <t>DORNAVA</t>
  </si>
  <si>
    <t>024</t>
  </si>
  <si>
    <t>DRAVOGRAD</t>
  </si>
  <si>
    <t>025</t>
  </si>
  <si>
    <t>DUPLEK</t>
  </si>
  <si>
    <t>026</t>
  </si>
  <si>
    <t>GORENJA VAS-POLJANE</t>
  </si>
  <si>
    <t>027</t>
  </si>
  <si>
    <t>GORIŠNICA</t>
  </si>
  <si>
    <t>028</t>
  </si>
  <si>
    <t>GORNJA RADGONA</t>
  </si>
  <si>
    <t>029</t>
  </si>
  <si>
    <t>GORNJI GRAD</t>
  </si>
  <si>
    <t>030</t>
  </si>
  <si>
    <t>GORNJI PETROVCI</t>
  </si>
  <si>
    <t>031</t>
  </si>
  <si>
    <t>GROSUPLJE</t>
  </si>
  <si>
    <t>032</t>
  </si>
  <si>
    <t>ŠALOVCI</t>
  </si>
  <si>
    <t>033</t>
  </si>
  <si>
    <t>HRASTNIK</t>
  </si>
  <si>
    <t>034</t>
  </si>
  <si>
    <t>HRPELJE-KOZINA</t>
  </si>
  <si>
    <t>035</t>
  </si>
  <si>
    <t>IDRIJA</t>
  </si>
  <si>
    <t>036</t>
  </si>
  <si>
    <t>IG</t>
  </si>
  <si>
    <t>037</t>
  </si>
  <si>
    <t>ILIRSKA BISTRICA</t>
  </si>
  <si>
    <t>038</t>
  </si>
  <si>
    <t>IVANČNA GORICA</t>
  </si>
  <si>
    <t>039</t>
  </si>
  <si>
    <t>IZOLA - ISOLA</t>
  </si>
  <si>
    <t>040</t>
  </si>
  <si>
    <t>JESENICE</t>
  </si>
  <si>
    <t>041</t>
  </si>
  <si>
    <t>JURŠINCI</t>
  </si>
  <si>
    <t>042</t>
  </si>
  <si>
    <t>KAMNIK</t>
  </si>
  <si>
    <t>043</t>
  </si>
  <si>
    <t>KANAL</t>
  </si>
  <si>
    <t>044</t>
  </si>
  <si>
    <t>KIDRIČEVO</t>
  </si>
  <si>
    <t>045</t>
  </si>
  <si>
    <t>KOBARID</t>
  </si>
  <si>
    <t>046</t>
  </si>
  <si>
    <t>KOBILJE</t>
  </si>
  <si>
    <t>047</t>
  </si>
  <si>
    <t>KOČEVJE</t>
  </si>
  <si>
    <t>048</t>
  </si>
  <si>
    <t>KOMEN</t>
  </si>
  <si>
    <t>049</t>
  </si>
  <si>
    <t>KOPER - CAPODISTRIA</t>
  </si>
  <si>
    <t>050</t>
  </si>
  <si>
    <t>KOZJE</t>
  </si>
  <si>
    <t>051</t>
  </si>
  <si>
    <t>KRANJ</t>
  </si>
  <si>
    <t>052</t>
  </si>
  <si>
    <t>KRANJSKA GORA</t>
  </si>
  <si>
    <t>053</t>
  </si>
  <si>
    <t>KRŠKO</t>
  </si>
  <si>
    <t>054</t>
  </si>
  <si>
    <t>KUNGOTA</t>
  </si>
  <si>
    <t>055</t>
  </si>
  <si>
    <t>KUZMA</t>
  </si>
  <si>
    <t>056</t>
  </si>
  <si>
    <t>LAŠKO</t>
  </si>
  <si>
    <t>057</t>
  </si>
  <si>
    <t>LENART</t>
  </si>
  <si>
    <t>058</t>
  </si>
  <si>
    <t>LENDAVA - LENDVA</t>
  </si>
  <si>
    <t>059</t>
  </si>
  <si>
    <t>LITIJA</t>
  </si>
  <si>
    <t>060</t>
  </si>
  <si>
    <t>LJUBLJANA</t>
  </si>
  <si>
    <t>061</t>
  </si>
  <si>
    <t>LJUBNO</t>
  </si>
  <si>
    <t>062</t>
  </si>
  <si>
    <t>LJUTOMER</t>
  </si>
  <si>
    <t>063</t>
  </si>
  <si>
    <t>LOGATEC</t>
  </si>
  <si>
    <t>064</t>
  </si>
  <si>
    <t>LOŠKA DOLINA</t>
  </si>
  <si>
    <t>065</t>
  </si>
  <si>
    <t>LOŠKI POTOK</t>
  </si>
  <si>
    <t>066</t>
  </si>
  <si>
    <t>LUČE</t>
  </si>
  <si>
    <t>067</t>
  </si>
  <si>
    <t>LUKOVICA</t>
  </si>
  <si>
    <t>068</t>
  </si>
  <si>
    <t>MAJŠPERK</t>
  </si>
  <si>
    <t>069</t>
  </si>
  <si>
    <t>MARIBOR</t>
  </si>
  <si>
    <t>070</t>
  </si>
  <si>
    <t>MEDVODE</t>
  </si>
  <si>
    <t>071</t>
  </si>
  <si>
    <t>MENGEŠ</t>
  </si>
  <si>
    <t>072</t>
  </si>
  <si>
    <t>METLIKA</t>
  </si>
  <si>
    <t>073</t>
  </si>
  <si>
    <t>MEŽICA</t>
  </si>
  <si>
    <t>074</t>
  </si>
  <si>
    <t>MIREN-KOSTANJEVICA</t>
  </si>
  <si>
    <t>075</t>
  </si>
  <si>
    <t>MISLINJA</t>
  </si>
  <si>
    <t>076</t>
  </si>
  <si>
    <t>MORAVČE</t>
  </si>
  <si>
    <t>077</t>
  </si>
  <si>
    <t>MORAVSKE TOPLICE</t>
  </si>
  <si>
    <t>078</t>
  </si>
  <si>
    <t>MOZIRJE</t>
  </si>
  <si>
    <t>079</t>
  </si>
  <si>
    <t>MURSKA SOBOTA</t>
  </si>
  <si>
    <t>080</t>
  </si>
  <si>
    <t>MUTA</t>
  </si>
  <si>
    <t>081</t>
  </si>
  <si>
    <t>NAKLO</t>
  </si>
  <si>
    <t>082</t>
  </si>
  <si>
    <t>NAZARJE</t>
  </si>
  <si>
    <t>083</t>
  </si>
  <si>
    <t>NOVA GORICA</t>
  </si>
  <si>
    <t>084</t>
  </si>
  <si>
    <t>NOVO MESTO</t>
  </si>
  <si>
    <t>085</t>
  </si>
  <si>
    <t>ODRANCI</t>
  </si>
  <si>
    <t>086</t>
  </si>
  <si>
    <t>ORMOŽ</t>
  </si>
  <si>
    <t>087</t>
  </si>
  <si>
    <t>OSILNICA</t>
  </si>
  <si>
    <t>088</t>
  </si>
  <si>
    <t>PESNICA</t>
  </si>
  <si>
    <t>089</t>
  </si>
  <si>
    <t>PIRAN - PIRANO</t>
  </si>
  <si>
    <t>090</t>
  </si>
  <si>
    <t>PIVKA</t>
  </si>
  <si>
    <t>091</t>
  </si>
  <si>
    <t>PODČETRTEK</t>
  </si>
  <si>
    <t>092</t>
  </si>
  <si>
    <t>PODVELKA-RIBNICA</t>
  </si>
  <si>
    <t>093</t>
  </si>
  <si>
    <t>POSTOJNA</t>
  </si>
  <si>
    <t>094</t>
  </si>
  <si>
    <t>PREDDVOR</t>
  </si>
  <si>
    <t>095</t>
  </si>
  <si>
    <t>PTUJ</t>
  </si>
  <si>
    <t>096</t>
  </si>
  <si>
    <t>PUCONCI</t>
  </si>
  <si>
    <t>097</t>
  </si>
  <si>
    <t>RAČE-FRAM</t>
  </si>
  <si>
    <t>098</t>
  </si>
  <si>
    <t>RADEČE</t>
  </si>
  <si>
    <t>099</t>
  </si>
  <si>
    <t>RADENCI</t>
  </si>
  <si>
    <t>100</t>
  </si>
  <si>
    <t>RADLJE OB DRAVI</t>
  </si>
  <si>
    <t>101</t>
  </si>
  <si>
    <t>RADOVLJICA</t>
  </si>
  <si>
    <t>102</t>
  </si>
  <si>
    <t>RAVNE NA KOROŠKEM</t>
  </si>
  <si>
    <t>103</t>
  </si>
  <si>
    <t>RIBNICA</t>
  </si>
  <si>
    <t>104</t>
  </si>
  <si>
    <t>ROGAŠOVCI</t>
  </si>
  <si>
    <t>105</t>
  </si>
  <si>
    <t>ROGAŠKA SLATINA</t>
  </si>
  <si>
    <t>106</t>
  </si>
  <si>
    <t>ROGATEC</t>
  </si>
  <si>
    <t>107</t>
  </si>
  <si>
    <t>RUŠE</t>
  </si>
  <si>
    <t>108</t>
  </si>
  <si>
    <t>SEMIČ</t>
  </si>
  <si>
    <t>109</t>
  </si>
  <si>
    <t>SEVNICA</t>
  </si>
  <si>
    <t>110</t>
  </si>
  <si>
    <t>SEŽANA</t>
  </si>
  <si>
    <t>111</t>
  </si>
  <si>
    <t>SLOVENJ GRADEC</t>
  </si>
  <si>
    <t>112</t>
  </si>
  <si>
    <t>SLOVENSKA BISTRICA</t>
  </si>
  <si>
    <t>113</t>
  </si>
  <si>
    <t>SLOVENSKE KONJICE</t>
  </si>
  <si>
    <t>114</t>
  </si>
  <si>
    <t>STARŠE</t>
  </si>
  <si>
    <t>115</t>
  </si>
  <si>
    <t>SVETI JURIJ</t>
  </si>
  <si>
    <t>116</t>
  </si>
  <si>
    <t>ŠENČUR</t>
  </si>
  <si>
    <t>117</t>
  </si>
  <si>
    <t>ŠENTILJ</t>
  </si>
  <si>
    <t>118</t>
  </si>
  <si>
    <t>ŠENTJERNEJ</t>
  </si>
  <si>
    <t>119</t>
  </si>
  <si>
    <t>ŠENTJUR PRI CELJU</t>
  </si>
  <si>
    <t>120</t>
  </si>
  <si>
    <t>ŠKOCJAN</t>
  </si>
  <si>
    <t>121</t>
  </si>
  <si>
    <t>ŠKOFJA LOKA</t>
  </si>
  <si>
    <t>122</t>
  </si>
  <si>
    <t>ŠKOFLJICA</t>
  </si>
  <si>
    <t>123</t>
  </si>
  <si>
    <t>ŠMARJE PRI JELŠAH</t>
  </si>
  <si>
    <t>124</t>
  </si>
  <si>
    <t>ŠMARTNO OB PAKI</t>
  </si>
  <si>
    <t>125</t>
  </si>
  <si>
    <t>ŠOŠTANJ</t>
  </si>
  <si>
    <t>126</t>
  </si>
  <si>
    <t>ŠTORE</t>
  </si>
  <si>
    <t>127</t>
  </si>
  <si>
    <t>TOLMIN</t>
  </si>
  <si>
    <t>128</t>
  </si>
  <si>
    <t>TRBOVLJE</t>
  </si>
  <si>
    <t>129</t>
  </si>
  <si>
    <t>TREBNJE</t>
  </si>
  <si>
    <t>130</t>
  </si>
  <si>
    <t>TRŽIČ</t>
  </si>
  <si>
    <t>131</t>
  </si>
  <si>
    <t>TURNIŠČE</t>
  </si>
  <si>
    <t>132</t>
  </si>
  <si>
    <t>VELENJE</t>
  </si>
  <si>
    <t>133</t>
  </si>
  <si>
    <t>VELIKE LAŠČE</t>
  </si>
  <si>
    <t>134</t>
  </si>
  <si>
    <t>VIDEM</t>
  </si>
  <si>
    <t>135</t>
  </si>
  <si>
    <t>VIPAVA</t>
  </si>
  <si>
    <t>136</t>
  </si>
  <si>
    <t>VITANJE</t>
  </si>
  <si>
    <t>137</t>
  </si>
  <si>
    <t>VODICE</t>
  </si>
  <si>
    <t>138</t>
  </si>
  <si>
    <t>VOJNIK</t>
  </si>
  <si>
    <t>139</t>
  </si>
  <si>
    <t>VRHNIKA</t>
  </si>
  <si>
    <t>140</t>
  </si>
  <si>
    <t>VUZENICA</t>
  </si>
  <si>
    <t>141</t>
  </si>
  <si>
    <t>ZAGORJE OB SAVI</t>
  </si>
  <si>
    <t>142</t>
  </si>
  <si>
    <t>ZAVRČ</t>
  </si>
  <si>
    <t>143</t>
  </si>
  <si>
    <t>ZREČE</t>
  </si>
  <si>
    <t>144</t>
  </si>
  <si>
    <t>ŽELEZNIKI</t>
  </si>
  <si>
    <t>146</t>
  </si>
  <si>
    <t>ŽIRI</t>
  </si>
  <si>
    <t>147</t>
  </si>
  <si>
    <t>BENEDIKT</t>
  </si>
  <si>
    <t>148</t>
  </si>
  <si>
    <t>BISTRICA OB SOTLI</t>
  </si>
  <si>
    <t>149</t>
  </si>
  <si>
    <t>BLOKE</t>
  </si>
  <si>
    <t>150</t>
  </si>
  <si>
    <t>BRASLOVČE</t>
  </si>
  <si>
    <t>151</t>
  </si>
  <si>
    <t>CANKOVA</t>
  </si>
  <si>
    <t>152</t>
  </si>
  <si>
    <t>CERKVENJAK</t>
  </si>
  <si>
    <t>153</t>
  </si>
  <si>
    <t>DOBJE</t>
  </si>
  <si>
    <t>154</t>
  </si>
  <si>
    <t>DOBRNA</t>
  </si>
  <si>
    <t>155</t>
  </si>
  <si>
    <t>DOBROVNIK</t>
  </si>
  <si>
    <t>156</t>
  </si>
  <si>
    <t>DOLENJSKE TOPLICE</t>
  </si>
  <si>
    <t>157</t>
  </si>
  <si>
    <t>GRAD</t>
  </si>
  <si>
    <t>158</t>
  </si>
  <si>
    <t>HAJDINA</t>
  </si>
  <si>
    <t>159</t>
  </si>
  <si>
    <t>HOČE-SLIVNICA</t>
  </si>
  <si>
    <t>160</t>
  </si>
  <si>
    <t>HODOŠ</t>
  </si>
  <si>
    <t>161</t>
  </si>
  <si>
    <t>HORJUL</t>
  </si>
  <si>
    <t>162</t>
  </si>
  <si>
    <t>JEZERSKO</t>
  </si>
  <si>
    <t>163</t>
  </si>
  <si>
    <t>KOMENDA</t>
  </si>
  <si>
    <t>164</t>
  </si>
  <si>
    <t>KOSTEL</t>
  </si>
  <si>
    <t>165</t>
  </si>
  <si>
    <t>KRIŽEVCI</t>
  </si>
  <si>
    <t>166</t>
  </si>
  <si>
    <t>LOVRENC NA POHORJU</t>
  </si>
  <si>
    <t>167</t>
  </si>
  <si>
    <t>MARKOVCI</t>
  </si>
  <si>
    <t>168</t>
  </si>
  <si>
    <t>MIKLAVŽ NA</t>
  </si>
  <si>
    <t>169</t>
  </si>
  <si>
    <t>MIRNA PEČ</t>
  </si>
  <si>
    <t>170</t>
  </si>
  <si>
    <t>OPLOTNICA</t>
  </si>
  <si>
    <t>171</t>
  </si>
  <si>
    <t>PODLEHNIK</t>
  </si>
  <si>
    <t>172</t>
  </si>
  <si>
    <t>POLZELA</t>
  </si>
  <si>
    <t>173</t>
  </si>
  <si>
    <t>PREBOLD</t>
  </si>
  <si>
    <t>174</t>
  </si>
  <si>
    <t>PREVALJE</t>
  </si>
  <si>
    <t>175</t>
  </si>
  <si>
    <t>RAZKRIŽJE</t>
  </si>
  <si>
    <t>176</t>
  </si>
  <si>
    <t>RIBNICA NA POHORJU</t>
  </si>
  <si>
    <t>177</t>
  </si>
  <si>
    <t>SELNICA OB DRAVI</t>
  </si>
  <si>
    <t>178</t>
  </si>
  <si>
    <t>SODRAŽICA</t>
  </si>
  <si>
    <t>179</t>
  </si>
  <si>
    <t>SOLČAVA</t>
  </si>
  <si>
    <t>180</t>
  </si>
  <si>
    <t>SVETA ANA</t>
  </si>
  <si>
    <t>181</t>
  </si>
  <si>
    <t>SVETI ANDRAŽ V</t>
  </si>
  <si>
    <t>182</t>
  </si>
  <si>
    <t>ŠEMPETER-VRTOJBA</t>
  </si>
  <si>
    <t>183</t>
  </si>
  <si>
    <t>TABOR</t>
  </si>
  <si>
    <t>184</t>
  </si>
  <si>
    <t>TRNOVSKA VAS</t>
  </si>
  <si>
    <t>185</t>
  </si>
  <si>
    <t>TRZIN</t>
  </si>
  <si>
    <t>186</t>
  </si>
  <si>
    <t>VELIKA POLANA</t>
  </si>
  <si>
    <t>187</t>
  </si>
  <si>
    <t>VERŽEJ</t>
  </si>
  <si>
    <t>188</t>
  </si>
  <si>
    <t>VRANSKO</t>
  </si>
  <si>
    <t>189</t>
  </si>
  <si>
    <t>ŽALEC</t>
  </si>
  <si>
    <t>190</t>
  </si>
  <si>
    <t>ŽETALE</t>
  </si>
  <si>
    <t>191</t>
  </si>
  <si>
    <t>ŽIROVNICA</t>
  </si>
  <si>
    <t>192</t>
  </si>
  <si>
    <t>ŽUŽEMBERK</t>
  </si>
  <si>
    <t>193</t>
  </si>
  <si>
    <t>ŠMARTNO PRI LITIJI</t>
  </si>
  <si>
    <t>194</t>
  </si>
  <si>
    <t>APAČE</t>
  </si>
  <si>
    <t>195</t>
  </si>
  <si>
    <t>CIRKULANE</t>
  </si>
  <si>
    <t>196</t>
  </si>
  <si>
    <t>KOSTANJEVICA NA KRKI</t>
  </si>
  <si>
    <t>197</t>
  </si>
  <si>
    <t>MAKOLE</t>
  </si>
  <si>
    <t>198</t>
  </si>
  <si>
    <t>MOKRONOG-TREBELNO</t>
  </si>
  <si>
    <t>199</t>
  </si>
  <si>
    <t>POLJČANE</t>
  </si>
  <si>
    <t>200</t>
  </si>
  <si>
    <t>RENČE-VOGRSKO</t>
  </si>
  <si>
    <t>201</t>
  </si>
  <si>
    <t>SREDIŠČE OB DRAVI</t>
  </si>
  <si>
    <t>202</t>
  </si>
  <si>
    <t>STRAŽA</t>
  </si>
  <si>
    <t>203</t>
  </si>
  <si>
    <t>SV. TROJICA V SLOV. GORICAH</t>
  </si>
  <si>
    <t>204</t>
  </si>
  <si>
    <t>SVETI TOMAŽ</t>
  </si>
  <si>
    <t>205</t>
  </si>
  <si>
    <t>ŠMARJEŠKE TOPLICE</t>
  </si>
  <si>
    <t>206</t>
  </si>
  <si>
    <t>GORJE</t>
  </si>
  <si>
    <t>207</t>
  </si>
  <si>
    <t>LOG-DRAGOMER</t>
  </si>
  <si>
    <t>208</t>
  </si>
  <si>
    <t>REČICA OB SAVINJI</t>
  </si>
  <si>
    <t>209</t>
  </si>
  <si>
    <t>SVETI JURIJ V SLOV. GORICAH</t>
  </si>
  <si>
    <t>210</t>
  </si>
  <si>
    <t>ŠENTRUPERT</t>
  </si>
  <si>
    <t>211</t>
  </si>
  <si>
    <t>MIRNA</t>
  </si>
  <si>
    <t>212</t>
  </si>
  <si>
    <t xml:space="preserve"> OZNAKE IN NAZIVI OBČIN</t>
  </si>
  <si>
    <t>Oznaka občine:</t>
  </si>
  <si>
    <t>Naziv občine:</t>
  </si>
  <si>
    <t>Opombe</t>
  </si>
  <si>
    <t>*  nov podračun od 29. 6. 2011</t>
  </si>
  <si>
    <t>*  nov podračun od 23. 4. 2012</t>
  </si>
  <si>
    <t>*  nov podračun od 13.5.2010</t>
  </si>
  <si>
    <t>*  nov podračun od 30. 8. 2012</t>
  </si>
  <si>
    <t>213</t>
  </si>
  <si>
    <t>ANKARAN</t>
  </si>
  <si>
    <t>Znesek EO</t>
  </si>
  <si>
    <t>Obrazec izračun/poračun - KOMV</t>
  </si>
  <si>
    <t xml:space="preserve">  Plačnik okoljske 
  dajatve: </t>
  </si>
  <si>
    <r>
      <t xml:space="preserve">Uradni zaznamek   </t>
    </r>
    <r>
      <rPr>
        <i/>
        <sz val="10"/>
        <color indexed="8"/>
        <rFont val="Calibri"/>
        <family val="2"/>
      </rPr>
      <t>(izpolni davčni organ)</t>
    </r>
  </si>
  <si>
    <t>Urad:</t>
  </si>
  <si>
    <t>Oddelek za trošarine:</t>
  </si>
  <si>
    <t>Datum predložitve:</t>
  </si>
  <si>
    <t>Datum potrditve:</t>
  </si>
  <si>
    <t>Serijska številka:</t>
  </si>
  <si>
    <t>Evidenčna številka:</t>
  </si>
  <si>
    <t>Uradna oseba: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</si>
</sst>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0\ &quot;€&quot;"/>
    <numFmt numFmtId="166" formatCode="#,##0.0000"/>
    <numFmt numFmtId="167" formatCode="#,##0.00\ &quot;m3&quot;"/>
    <numFmt numFmtId="168" formatCode="#,##0.00\ &quot;EO&quot;"/>
    <numFmt numFmtId="169" formatCode="#,##0.0000\ &quot;EO&quot;"/>
    <numFmt numFmtId="170" formatCode="00#"/>
    <numFmt numFmtId="171" formatCode="####"/>
    <numFmt numFmtId="172" formatCode="#,##0.0000\ &quot;€&quot;"/>
    <numFmt numFmtId="173" formatCode="\(0\)"/>
    <numFmt numFmtId="174" formatCode="0.000"/>
    <numFmt numFmtId="175" formatCode="&quot;True&quot;;&quot;True&quot;;&quot;False&quot;"/>
    <numFmt numFmtId="176" formatCode="&quot;On&quot;;&quot;On&quot;;&quot;Off&quot;"/>
    <numFmt numFmtId="177" formatCode="[$€-2]\ #,##0.00_);[Red]\([$€-2]\ #,##0.00\)"/>
  </numFmts>
  <fonts count="75">
    <font>
      <sz val="11"/>
      <color theme="1"/>
      <name val="Calibri"/>
      <family val="2"/>
    </font>
    <font>
      <sz val="11"/>
      <color indexed="8"/>
      <name val="Calibri"/>
      <family val="2"/>
    </font>
    <font>
      <sz val="8"/>
      <name val="Calibri"/>
      <family val="2"/>
    </font>
    <font>
      <sz val="8"/>
      <name val="Tahoma"/>
      <family val="2"/>
    </font>
    <font>
      <b/>
      <sz val="11"/>
      <color indexed="8"/>
      <name val="Calibri"/>
      <family val="2"/>
    </font>
    <font>
      <b/>
      <sz val="11"/>
      <color indexed="12"/>
      <name val="Calibri"/>
      <family val="2"/>
    </font>
    <font>
      <b/>
      <sz val="14"/>
      <color indexed="12"/>
      <name val="Calibri"/>
      <family val="2"/>
    </font>
    <font>
      <b/>
      <sz val="12"/>
      <color indexed="12"/>
      <name val="Calibri"/>
      <family val="2"/>
    </font>
    <font>
      <sz val="10"/>
      <color indexed="8"/>
      <name val="Calibri"/>
      <family val="2"/>
    </font>
    <font>
      <b/>
      <sz val="10"/>
      <color indexed="8"/>
      <name val="Calibri"/>
      <family val="2"/>
    </font>
    <font>
      <sz val="8"/>
      <color indexed="8"/>
      <name val="Calibri"/>
      <family val="2"/>
    </font>
    <font>
      <i/>
      <sz val="6"/>
      <color indexed="8"/>
      <name val="Calibri"/>
      <family val="2"/>
    </font>
    <font>
      <i/>
      <sz val="8"/>
      <color indexed="8"/>
      <name val="Calibri"/>
      <family val="2"/>
    </font>
    <font>
      <b/>
      <sz val="12"/>
      <color indexed="8"/>
      <name val="Calibri"/>
      <family val="2"/>
    </font>
    <font>
      <b/>
      <sz val="9"/>
      <color indexed="8"/>
      <name val="Calibri"/>
      <family val="2"/>
    </font>
    <font>
      <sz val="12"/>
      <color indexed="8"/>
      <name val="Calibri"/>
      <family val="2"/>
    </font>
    <font>
      <vertAlign val="superscript"/>
      <sz val="8"/>
      <color indexed="8"/>
      <name val="Calibri"/>
      <family val="2"/>
    </font>
    <font>
      <sz val="6"/>
      <color indexed="8"/>
      <name val="Calibri"/>
      <family val="2"/>
    </font>
    <font>
      <b/>
      <sz val="9"/>
      <color indexed="12"/>
      <name val="Calibri"/>
      <family val="2"/>
    </font>
    <font>
      <b/>
      <sz val="10"/>
      <color indexed="12"/>
      <name val="Calibri"/>
      <family val="2"/>
    </font>
    <font>
      <b/>
      <sz val="10"/>
      <name val="Calibri"/>
      <family val="2"/>
    </font>
    <font>
      <sz val="10"/>
      <name val="Calibri"/>
      <family val="2"/>
    </font>
    <font>
      <b/>
      <sz val="18"/>
      <color indexed="8"/>
      <name val="Calibri"/>
      <family val="2"/>
    </font>
    <font>
      <b/>
      <sz val="16"/>
      <color indexed="12"/>
      <name val="Calibri"/>
      <family val="2"/>
    </font>
    <font>
      <sz val="11"/>
      <name val="Calibri"/>
      <family val="2"/>
    </font>
    <font>
      <sz val="11"/>
      <color indexed="16"/>
      <name val="Calibri"/>
      <family val="2"/>
    </font>
    <font>
      <sz val="10"/>
      <color indexed="16"/>
      <name val="Calibri"/>
      <family val="2"/>
    </font>
    <font>
      <b/>
      <sz val="10"/>
      <color indexed="16"/>
      <name val="Calibri"/>
      <family val="2"/>
    </font>
    <font>
      <b/>
      <u val="single"/>
      <sz val="10"/>
      <color indexed="16"/>
      <name val="Calibri"/>
      <family val="2"/>
    </font>
    <font>
      <sz val="11"/>
      <name val="Arial"/>
      <family val="0"/>
    </font>
    <font>
      <b/>
      <sz val="10"/>
      <name val="Arial"/>
      <family val="0"/>
    </font>
    <font>
      <sz val="10"/>
      <name val="Tahoma"/>
      <family val="2"/>
    </font>
    <font>
      <b/>
      <sz val="10"/>
      <name val="Tahoma"/>
      <family val="2"/>
    </font>
    <font>
      <u val="single"/>
      <sz val="10"/>
      <name val="Tahoma"/>
      <family val="2"/>
    </font>
    <font>
      <b/>
      <sz val="10"/>
      <color indexed="9"/>
      <name val="Tahoma"/>
      <family val="2"/>
    </font>
    <font>
      <i/>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name val="Calibri"/>
      <family val="2"/>
    </font>
    <font>
      <sz val="9"/>
      <color indexed="17"/>
      <name val="Calibri"/>
      <family val="2"/>
    </font>
    <font>
      <b/>
      <sz val="16"/>
      <color indexed="16"/>
      <name val="Calibri"/>
      <family val="2"/>
    </font>
    <font>
      <sz val="8"/>
      <name val="Segoe U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sz val="9"/>
      <color theme="6" tint="-0.4999699890613556"/>
      <name val="Calibri"/>
      <family val="2"/>
    </font>
    <font>
      <b/>
      <sz val="10"/>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rgb="FFFFFFFF"/>
        <bgColor indexed="64"/>
      </patternFill>
    </fill>
    <fill>
      <patternFill patternType="solid">
        <fgColor rgb="FFE2EFDA"/>
        <bgColor indexed="64"/>
      </patternFill>
    </fill>
    <fill>
      <patternFill patternType="solid">
        <fgColor indexed="47"/>
        <bgColor indexed="64"/>
      </patternFill>
    </fill>
    <fill>
      <patternFill patternType="gray0625">
        <fgColor indexed="42"/>
        <bgColor indexed="42"/>
      </patternFill>
    </fill>
  </fills>
  <borders count="1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style="medium"/>
      <right/>
      <top/>
      <bottom style="thin"/>
    </border>
    <border>
      <left style="medium"/>
      <right style="double"/>
      <top/>
      <bottom style="thin"/>
    </border>
    <border>
      <left style="thin"/>
      <right style="thin"/>
      <top style="thin"/>
      <bottom style="thin"/>
    </border>
    <border>
      <left style="thin"/>
      <right/>
      <top style="thin"/>
      <bottom style="thin"/>
    </border>
    <border>
      <left style="medium"/>
      <right/>
      <top style="thin"/>
      <bottom style="thin"/>
    </border>
    <border>
      <left style="medium"/>
      <right style="double"/>
      <top style="thin"/>
      <bottom style="thin"/>
    </border>
    <border>
      <left style="thin"/>
      <right style="medium"/>
      <top style="thin"/>
      <bottom style="thin"/>
    </border>
    <border>
      <left style="thin"/>
      <right/>
      <top/>
      <bottom style="medium"/>
    </border>
    <border>
      <left/>
      <right style="thin"/>
      <top style="double"/>
      <bottom/>
    </border>
    <border>
      <left/>
      <right style="thin"/>
      <top style="thin"/>
      <bottom style="thin"/>
    </border>
    <border>
      <left style="thin"/>
      <right style="medium"/>
      <top/>
      <bottom style="thin"/>
    </border>
    <border>
      <left style="thin"/>
      <right style="medium"/>
      <top style="thin"/>
      <bottom style="medium"/>
    </border>
    <border>
      <left/>
      <right style="thin"/>
      <top style="thin"/>
      <bottom style="medium"/>
    </border>
    <border>
      <left style="double"/>
      <right style="medium"/>
      <top style="thin"/>
      <bottom style="thin"/>
    </border>
    <border>
      <left style="double"/>
      <right style="medium"/>
      <top style="thin"/>
      <bottom style="medium"/>
    </border>
    <border>
      <left/>
      <right style="thin"/>
      <top style="thin"/>
      <bottom/>
    </border>
    <border>
      <left style="thin"/>
      <right style="medium"/>
      <top style="thin"/>
      <bottom/>
    </border>
    <border>
      <left style="thin"/>
      <right style="thin"/>
      <top style="thin"/>
      <bottom/>
    </border>
    <border>
      <left style="thin"/>
      <right/>
      <top style="thin"/>
      <bottom/>
    </border>
    <border>
      <left style="medium"/>
      <right/>
      <top style="thin"/>
      <bottom/>
    </border>
    <border>
      <left style="medium"/>
      <right style="double"/>
      <top style="thin"/>
      <bottom/>
    </border>
    <border>
      <left/>
      <right style="thin"/>
      <top style="medium"/>
      <bottom style="thin"/>
    </border>
    <border>
      <left style="thin"/>
      <right style="medium"/>
      <top style="medium"/>
      <bottom style="thin"/>
    </border>
    <border>
      <left style="double"/>
      <right style="medium"/>
      <top style="medium"/>
      <bottom style="thin"/>
    </border>
    <border>
      <left/>
      <right style="thin"/>
      <top/>
      <bottom/>
    </border>
    <border>
      <left style="thin"/>
      <right style="thin"/>
      <top/>
      <bottom/>
    </border>
    <border>
      <left style="thin"/>
      <right/>
      <top/>
      <bottom/>
    </border>
    <border>
      <left style="thin"/>
      <right style="medium"/>
      <top/>
      <bottom/>
    </border>
    <border>
      <left/>
      <right/>
      <top style="medium"/>
      <bottom style="thin"/>
    </border>
    <border>
      <left style="thin"/>
      <right/>
      <top style="medium"/>
      <bottom style="thin"/>
    </border>
    <border>
      <left/>
      <right/>
      <top style="thin"/>
      <bottom style="thin"/>
    </border>
    <border>
      <left/>
      <right/>
      <top/>
      <bottom style="medium"/>
    </border>
    <border>
      <left/>
      <right style="medium"/>
      <top/>
      <bottom style="medium"/>
    </border>
    <border>
      <left/>
      <right style="thin"/>
      <top style="medium"/>
      <bottom style="double"/>
    </border>
    <border>
      <left style="thin"/>
      <right style="medium"/>
      <top style="medium"/>
      <bottom style="double"/>
    </border>
    <border>
      <left style="thin"/>
      <right style="thin"/>
      <top style="medium"/>
      <bottom style="double"/>
    </border>
    <border>
      <left/>
      <right/>
      <top style="medium"/>
      <bottom style="double"/>
    </border>
    <border>
      <left style="medium"/>
      <right style="medium"/>
      <top style="medium"/>
      <bottom style="double"/>
    </border>
    <border>
      <left style="medium"/>
      <right style="double"/>
      <top style="medium"/>
      <bottom style="double"/>
    </border>
    <border>
      <left style="double"/>
      <right style="medium"/>
      <top style="medium"/>
      <bottom style="double"/>
    </border>
    <border>
      <left style="medium"/>
      <right/>
      <top style="medium"/>
      <bottom style="thin"/>
    </border>
    <border>
      <left style="medium"/>
      <right style="double"/>
      <top style="medium"/>
      <bottom style="thin"/>
    </border>
    <border>
      <left/>
      <right style="medium"/>
      <top style="medium"/>
      <bottom style="medium"/>
    </border>
    <border>
      <left/>
      <right style="thin"/>
      <top/>
      <bottom style="medium"/>
    </border>
    <border>
      <left style="medium"/>
      <right style="medium"/>
      <top style="medium"/>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bottom style="medium"/>
    </border>
    <border>
      <left style="thin"/>
      <right style="medium"/>
      <top/>
      <bottom style="medium"/>
    </border>
    <border>
      <left style="medium"/>
      <right/>
      <top style="medium"/>
      <bottom style="medium"/>
    </border>
    <border>
      <left/>
      <right/>
      <top style="medium"/>
      <bottom style="medium"/>
    </border>
    <border>
      <left style="double"/>
      <right style="medium"/>
      <top/>
      <bottom/>
    </border>
    <border>
      <left style="medium"/>
      <right style="medium"/>
      <top/>
      <bottom/>
    </border>
    <border>
      <left style="medium"/>
      <right style="double"/>
      <top/>
      <bottom/>
    </border>
    <border>
      <left style="medium"/>
      <right/>
      <top style="medium"/>
      <bottom style="double"/>
    </border>
    <border>
      <left/>
      <right style="double"/>
      <top style="medium"/>
      <bottom style="double"/>
    </border>
    <border>
      <left style="double"/>
      <right/>
      <top style="thin"/>
      <bottom style="thin"/>
    </border>
    <border>
      <left style="double"/>
      <right/>
      <top style="thin"/>
      <bottom style="double"/>
    </border>
    <border>
      <left/>
      <right/>
      <top style="thin"/>
      <bottom style="double"/>
    </border>
    <border>
      <left/>
      <right style="medium"/>
      <top style="thin"/>
      <bottom style="double"/>
    </border>
    <border>
      <left style="double"/>
      <right style="thin"/>
      <top style="thin"/>
      <bottom style="thin"/>
    </border>
    <border>
      <left style="thin"/>
      <right/>
      <top style="double"/>
      <bottom/>
    </border>
    <border>
      <left/>
      <right/>
      <top style="double"/>
      <bottom/>
    </border>
    <border>
      <left/>
      <right style="medium"/>
      <top style="medium"/>
      <bottom style="double"/>
    </border>
    <border>
      <left style="double"/>
      <right style="thin"/>
      <top style="thin"/>
      <bottom style="medium"/>
    </border>
    <border>
      <left/>
      <right/>
      <top/>
      <bottom style="thin"/>
    </border>
    <border>
      <left/>
      <right style="double"/>
      <top/>
      <bottom/>
    </border>
    <border>
      <left style="double"/>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medium"/>
      <top style="double"/>
      <bottom style="thin"/>
    </border>
    <border>
      <left style="thin"/>
      <right style="double"/>
      <top/>
      <bottom style="thin"/>
    </border>
    <border>
      <left/>
      <right/>
      <top/>
      <bottom style="double"/>
    </border>
    <border>
      <left style="medium"/>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medium"/>
    </border>
    <border>
      <left style="double"/>
      <right style="medium"/>
      <top/>
      <bottom style="thin"/>
    </border>
    <border>
      <left style="double"/>
      <right style="medium"/>
      <top style="thin"/>
      <bottom/>
    </border>
    <border>
      <left style="medium"/>
      <right style="medium"/>
      <top/>
      <bottom style="thin"/>
    </border>
    <border>
      <left style="medium"/>
      <right style="medium"/>
      <top style="thin"/>
      <bottom/>
    </border>
    <border>
      <left style="thin"/>
      <right style="thin"/>
      <top/>
      <bottom style="medium"/>
    </border>
    <border>
      <left style="double"/>
      <right style="medium"/>
      <top style="medium"/>
      <bottom/>
    </border>
    <border>
      <left style="double"/>
      <right style="medium"/>
      <top/>
      <bottom style="medium"/>
    </border>
    <border>
      <left style="double"/>
      <right style="medium"/>
      <top style="double"/>
      <bottom/>
    </border>
    <border>
      <left style="medium"/>
      <right style="medium"/>
      <top style="double"/>
      <bottom/>
    </border>
    <border>
      <left style="medium"/>
      <right style="medium"/>
      <top style="double"/>
      <bottom style="medium"/>
    </border>
    <border>
      <left style="medium"/>
      <right style="double"/>
      <top style="double"/>
      <bottom style="medium"/>
    </border>
    <border>
      <left style="medium"/>
      <right/>
      <top/>
      <bottom style="medium"/>
    </border>
    <border>
      <left/>
      <right style="double"/>
      <top/>
      <bottom style="medium"/>
    </border>
    <border>
      <left style="thin"/>
      <right/>
      <top style="medium"/>
      <bottom style="medium"/>
    </border>
    <border>
      <left/>
      <right style="double"/>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22" borderId="0" applyNumberFormat="0" applyBorder="0" applyAlignment="0" applyProtection="0"/>
    <xf numFmtId="0" fontId="29" fillId="0" borderId="0">
      <alignment/>
      <protection/>
    </xf>
    <xf numFmtId="9" fontId="0" fillId="0" borderId="0" applyFont="0" applyFill="0" applyBorder="0" applyAlignment="0" applyProtection="0"/>
    <xf numFmtId="0" fontId="0" fillId="23" borderId="5"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5" fillId="0" borderId="6" applyNumberFormat="0" applyFill="0" applyAlignment="0" applyProtection="0"/>
    <xf numFmtId="0" fontId="66" fillId="30" borderId="7" applyNumberFormat="0" applyAlignment="0" applyProtection="0"/>
    <xf numFmtId="0" fontId="67" fillId="21" borderId="8" applyNumberFormat="0" applyAlignment="0" applyProtection="0"/>
    <xf numFmtId="0" fontId="6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69" fillId="32" borderId="8" applyNumberFormat="0" applyAlignment="0" applyProtection="0"/>
    <xf numFmtId="0" fontId="70" fillId="0" borderId="9" applyNumberFormat="0" applyFill="0" applyAlignment="0" applyProtection="0"/>
  </cellStyleXfs>
  <cellXfs count="230">
    <xf numFmtId="0" fontId="0" fillId="0" borderId="0" xfId="0" applyFont="1" applyAlignment="1">
      <alignment/>
    </xf>
    <xf numFmtId="0" fontId="10" fillId="33" borderId="10" xfId="0" applyFont="1" applyFill="1" applyBorder="1" applyAlignment="1" applyProtection="1">
      <alignment horizontal="center" vertical="center" wrapText="1"/>
      <protection/>
    </xf>
    <xf numFmtId="173" fontId="10" fillId="33" borderId="11" xfId="0" applyNumberFormat="1" applyFont="1" applyFill="1" applyBorder="1" applyAlignment="1" applyProtection="1">
      <alignment horizontal="center" vertical="center" wrapText="1"/>
      <protection/>
    </xf>
    <xf numFmtId="173" fontId="10" fillId="33" borderId="12" xfId="0" applyNumberFormat="1" applyFont="1" applyFill="1" applyBorder="1" applyAlignment="1" applyProtection="1">
      <alignment horizontal="center" vertical="center" wrapText="1"/>
      <protection/>
    </xf>
    <xf numFmtId="173" fontId="10" fillId="33" borderId="13" xfId="0" applyNumberFormat="1" applyFont="1" applyFill="1" applyBorder="1" applyAlignment="1" applyProtection="1">
      <alignment horizontal="center" vertical="center" wrapText="1"/>
      <protection/>
    </xf>
    <xf numFmtId="173" fontId="10" fillId="33" borderId="14" xfId="0" applyNumberFormat="1" applyFont="1" applyFill="1" applyBorder="1" applyAlignment="1" applyProtection="1">
      <alignment horizontal="center" vertical="center" wrapText="1"/>
      <protection/>
    </xf>
    <xf numFmtId="0" fontId="10" fillId="33" borderId="15" xfId="0" applyFont="1" applyFill="1" applyBorder="1" applyAlignment="1" applyProtection="1">
      <alignment horizontal="center" wrapText="1"/>
      <protection/>
    </xf>
    <xf numFmtId="0" fontId="17" fillId="33" borderId="16" xfId="0" applyFont="1" applyFill="1" applyBorder="1" applyAlignment="1" applyProtection="1">
      <alignment horizontal="center" wrapText="1"/>
      <protection/>
    </xf>
    <xf numFmtId="0" fontId="1" fillId="33" borderId="17" xfId="0" applyFont="1" applyFill="1" applyBorder="1" applyAlignment="1" applyProtection="1">
      <alignment wrapText="1"/>
      <protection/>
    </xf>
    <xf numFmtId="0" fontId="1" fillId="33" borderId="18" xfId="0" applyFont="1" applyFill="1" applyBorder="1" applyAlignment="1" applyProtection="1">
      <alignment wrapText="1"/>
      <protection/>
    </xf>
    <xf numFmtId="166" fontId="19" fillId="0" borderId="16" xfId="58" applyNumberFormat="1" applyFont="1" applyBorder="1" applyAlignment="1" applyProtection="1">
      <alignment horizontal="center" vertical="center" wrapText="1"/>
      <protection locked="0"/>
    </xf>
    <xf numFmtId="166" fontId="19" fillId="0" borderId="19" xfId="58" applyNumberFormat="1" applyFont="1" applyBorder="1" applyAlignment="1" applyProtection="1">
      <alignment horizontal="center" vertical="center" wrapText="1"/>
      <protection locked="0"/>
    </xf>
    <xf numFmtId="166" fontId="19" fillId="0" borderId="20" xfId="58" applyNumberFormat="1" applyFont="1" applyBorder="1" applyAlignment="1" applyProtection="1">
      <alignment horizontal="center" vertical="center" wrapText="1"/>
      <protection locked="0"/>
    </xf>
    <xf numFmtId="0" fontId="10" fillId="0" borderId="21" xfId="0" applyFont="1" applyBorder="1" applyAlignment="1" applyProtection="1">
      <alignment horizontal="left" wrapText="1"/>
      <protection/>
    </xf>
    <xf numFmtId="4" fontId="19" fillId="0" borderId="19" xfId="58" applyNumberFormat="1" applyFont="1" applyBorder="1" applyAlignment="1" applyProtection="1">
      <alignment horizontal="center" vertical="center" wrapText="1"/>
      <protection locked="0"/>
    </xf>
    <xf numFmtId="173" fontId="10" fillId="33" borderId="10" xfId="0" applyNumberFormat="1" applyFont="1" applyFill="1" applyBorder="1" applyAlignment="1" applyProtection="1">
      <alignment horizontal="center" vertical="center" wrapText="1"/>
      <protection/>
    </xf>
    <xf numFmtId="0" fontId="17" fillId="33" borderId="22" xfId="0" applyFont="1" applyFill="1" applyBorder="1" applyAlignment="1" applyProtection="1">
      <alignment horizontal="center" wrapText="1"/>
      <protection/>
    </xf>
    <xf numFmtId="173" fontId="10" fillId="33" borderId="23" xfId="0" applyNumberFormat="1" applyFont="1" applyFill="1" applyBorder="1" applyAlignment="1" applyProtection="1">
      <alignment horizontal="center" vertical="center" wrapText="1"/>
      <protection/>
    </xf>
    <xf numFmtId="0" fontId="1" fillId="33" borderId="19" xfId="0" applyFont="1" applyFill="1" applyBorder="1" applyAlignment="1" applyProtection="1">
      <alignment wrapText="1"/>
      <protection/>
    </xf>
    <xf numFmtId="4" fontId="19" fillId="0" borderId="24" xfId="58" applyNumberFormat="1" applyFont="1" applyBorder="1" applyAlignment="1" applyProtection="1">
      <alignment horizontal="center" vertical="center" wrapText="1"/>
      <protection locked="0"/>
    </xf>
    <xf numFmtId="0" fontId="1" fillId="33" borderId="22" xfId="0" applyFont="1" applyFill="1" applyBorder="1" applyAlignment="1" applyProtection="1">
      <alignment wrapText="1"/>
      <protection/>
    </xf>
    <xf numFmtId="4" fontId="19" fillId="0" borderId="22" xfId="58" applyNumberFormat="1" applyFont="1" applyBorder="1" applyAlignment="1" applyProtection="1">
      <alignment horizontal="center" vertical="center" wrapText="1"/>
      <protection locked="0"/>
    </xf>
    <xf numFmtId="4" fontId="19" fillId="0" borderId="25" xfId="58" applyNumberFormat="1" applyFont="1" applyBorder="1" applyAlignment="1" applyProtection="1">
      <alignment horizontal="center" vertical="center" wrapText="1"/>
      <protection locked="0"/>
    </xf>
    <xf numFmtId="9" fontId="14" fillId="34" borderId="26" xfId="0" applyNumberFormat="1" applyFont="1" applyFill="1" applyBorder="1" applyAlignment="1" applyProtection="1">
      <alignment horizontal="center" wrapText="1"/>
      <protection/>
    </xf>
    <xf numFmtId="9" fontId="14" fillId="34" borderId="27" xfId="0" applyNumberFormat="1" applyFont="1" applyFill="1" applyBorder="1" applyAlignment="1" applyProtection="1">
      <alignment horizontal="center" wrapText="1"/>
      <protection/>
    </xf>
    <xf numFmtId="0" fontId="1" fillId="33" borderId="28" xfId="0" applyFont="1" applyFill="1" applyBorder="1" applyAlignment="1" applyProtection="1">
      <alignment wrapText="1"/>
      <protection/>
    </xf>
    <xf numFmtId="0" fontId="1" fillId="33" borderId="29" xfId="0" applyFont="1" applyFill="1" applyBorder="1" applyAlignment="1" applyProtection="1">
      <alignment wrapText="1"/>
      <protection/>
    </xf>
    <xf numFmtId="0" fontId="17" fillId="33" borderId="30" xfId="0" applyFont="1" applyFill="1" applyBorder="1" applyAlignment="1" applyProtection="1">
      <alignment horizontal="center" wrapText="1"/>
      <protection/>
    </xf>
    <xf numFmtId="0" fontId="1" fillId="33" borderId="31" xfId="0" applyFont="1" applyFill="1" applyBorder="1" applyAlignment="1" applyProtection="1">
      <alignment wrapText="1"/>
      <protection/>
    </xf>
    <xf numFmtId="0" fontId="1" fillId="33" borderId="32" xfId="0" applyFont="1" applyFill="1" applyBorder="1" applyAlignment="1" applyProtection="1">
      <alignment wrapText="1"/>
      <protection/>
    </xf>
    <xf numFmtId="0" fontId="1" fillId="33" borderId="33" xfId="0" applyFont="1" applyFill="1" applyBorder="1" applyAlignment="1" applyProtection="1">
      <alignment wrapText="1"/>
      <protection/>
    </xf>
    <xf numFmtId="4" fontId="19" fillId="0" borderId="34" xfId="58" applyNumberFormat="1" applyFont="1" applyBorder="1" applyAlignment="1" applyProtection="1">
      <alignment horizontal="center" vertical="center" wrapText="1"/>
      <protection locked="0"/>
    </xf>
    <xf numFmtId="4" fontId="19" fillId="0" borderId="35" xfId="58" applyNumberFormat="1" applyFont="1" applyBorder="1" applyAlignment="1" applyProtection="1">
      <alignment horizontal="center" vertical="center" wrapText="1"/>
      <protection locked="0"/>
    </xf>
    <xf numFmtId="9" fontId="14" fillId="34" borderId="36" xfId="0" applyNumberFormat="1" applyFont="1" applyFill="1" applyBorder="1" applyAlignment="1" applyProtection="1">
      <alignment horizontal="center" wrapText="1"/>
      <protection/>
    </xf>
    <xf numFmtId="0" fontId="10" fillId="33" borderId="37" xfId="0" applyFont="1" applyFill="1" applyBorder="1" applyAlignment="1" applyProtection="1">
      <alignment horizontal="center" vertical="center" wrapText="1"/>
      <protection/>
    </xf>
    <xf numFmtId="0" fontId="10" fillId="33" borderId="38" xfId="0" applyFont="1" applyFill="1" applyBorder="1" applyAlignment="1" applyProtection="1">
      <alignment horizontal="center" vertical="center" wrapText="1"/>
      <protection/>
    </xf>
    <xf numFmtId="0" fontId="10" fillId="33" borderId="39" xfId="0" applyFont="1" applyFill="1" applyBorder="1" applyAlignment="1" applyProtection="1">
      <alignment horizontal="center" vertical="center" wrapText="1"/>
      <protection/>
    </xf>
    <xf numFmtId="0" fontId="10" fillId="33" borderId="40" xfId="0" applyFont="1" applyFill="1" applyBorder="1" applyAlignment="1" applyProtection="1">
      <alignment horizontal="center" vertical="center" wrapText="1"/>
      <protection/>
    </xf>
    <xf numFmtId="166" fontId="19" fillId="0" borderId="41" xfId="58" applyNumberFormat="1" applyFont="1" applyBorder="1" applyAlignment="1" applyProtection="1">
      <alignment horizontal="center" vertical="center" wrapText="1"/>
      <protection locked="0"/>
    </xf>
    <xf numFmtId="166" fontId="19" fillId="0" borderId="42" xfId="58" applyNumberFormat="1" applyFont="1" applyBorder="1" applyAlignment="1" applyProtection="1">
      <alignment horizontal="center" vertical="center" wrapText="1"/>
      <protection locked="0"/>
    </xf>
    <xf numFmtId="166" fontId="19" fillId="0" borderId="43" xfId="58" applyNumberFormat="1" applyFont="1" applyBorder="1" applyAlignment="1" applyProtection="1">
      <alignment horizontal="center" vertical="center" wrapText="1"/>
      <protection locked="0"/>
    </xf>
    <xf numFmtId="166" fontId="19" fillId="0" borderId="44" xfId="58" applyNumberFormat="1" applyFont="1" applyBorder="1" applyAlignment="1" applyProtection="1">
      <alignment horizontal="center" vertical="center" wrapText="1"/>
      <protection locked="0"/>
    </xf>
    <xf numFmtId="0" fontId="22" fillId="35" borderId="45" xfId="0" applyFont="1" applyFill="1" applyBorder="1" applyAlignment="1" applyProtection="1">
      <alignment horizontal="center" vertical="center" wrapText="1"/>
      <protection/>
    </xf>
    <xf numFmtId="4" fontId="19" fillId="36" borderId="46" xfId="58" applyNumberFormat="1" applyFont="1" applyFill="1" applyBorder="1" applyAlignment="1" applyProtection="1">
      <alignment horizontal="center" wrapText="1"/>
      <protection/>
    </xf>
    <xf numFmtId="4" fontId="19" fillId="36" borderId="47" xfId="58" applyNumberFormat="1" applyFont="1" applyFill="1" applyBorder="1" applyAlignment="1" applyProtection="1">
      <alignment horizontal="center" wrapText="1"/>
      <protection/>
    </xf>
    <xf numFmtId="166" fontId="19" fillId="36" borderId="46" xfId="58" applyNumberFormat="1" applyFont="1" applyFill="1" applyBorder="1" applyAlignment="1" applyProtection="1">
      <alignment horizontal="center" wrapText="1"/>
      <protection/>
    </xf>
    <xf numFmtId="166" fontId="19" fillId="36" borderId="48" xfId="58" applyNumberFormat="1" applyFont="1" applyFill="1" applyBorder="1" applyAlignment="1" applyProtection="1">
      <alignment horizontal="center" wrapText="1"/>
      <protection/>
    </xf>
    <xf numFmtId="166" fontId="19" fillId="36" borderId="49" xfId="58" applyNumberFormat="1" applyFont="1" applyFill="1" applyBorder="1" applyAlignment="1" applyProtection="1">
      <alignment horizontal="center" wrapText="1"/>
      <protection/>
    </xf>
    <xf numFmtId="168" fontId="5" fillId="37" borderId="50" xfId="58" applyNumberFormat="1" applyFont="1" applyFill="1" applyBorder="1" applyAlignment="1" applyProtection="1">
      <alignment wrapText="1"/>
      <protection/>
    </xf>
    <xf numFmtId="165" fontId="5" fillId="37" borderId="51" xfId="58" applyNumberFormat="1" applyFont="1" applyFill="1" applyBorder="1" applyAlignment="1" applyProtection="1">
      <alignment wrapText="1"/>
      <protection/>
    </xf>
    <xf numFmtId="0" fontId="14" fillId="36" borderId="52" xfId="0" applyFont="1" applyFill="1" applyBorder="1" applyAlignment="1" applyProtection="1">
      <alignment vertical="center" wrapText="1"/>
      <protection/>
    </xf>
    <xf numFmtId="165" fontId="19" fillId="36" borderId="51" xfId="0" applyNumberFormat="1" applyFont="1" applyFill="1" applyBorder="1" applyAlignment="1" applyProtection="1">
      <alignment horizontal="right" wrapText="1"/>
      <protection/>
    </xf>
    <xf numFmtId="169" fontId="18" fillId="36" borderId="53" xfId="58" applyNumberFormat="1" applyFont="1" applyFill="1" applyBorder="1" applyAlignment="1" applyProtection="1">
      <alignment horizontal="right" vertical="center" wrapText="1"/>
      <protection/>
    </xf>
    <xf numFmtId="172" fontId="18" fillId="36" borderId="54" xfId="58" applyNumberFormat="1" applyFont="1" applyFill="1" applyBorder="1" applyAlignment="1" applyProtection="1">
      <alignment horizontal="right" vertical="center" wrapText="1"/>
      <protection/>
    </xf>
    <xf numFmtId="169" fontId="18" fillId="36" borderId="43" xfId="58" applyNumberFormat="1" applyFont="1" applyFill="1" applyBorder="1" applyAlignment="1" applyProtection="1">
      <alignment horizontal="right" vertical="center" wrapText="1"/>
      <protection/>
    </xf>
    <xf numFmtId="172" fontId="18" fillId="36" borderId="18" xfId="58" applyNumberFormat="1" applyFont="1" applyFill="1" applyBorder="1" applyAlignment="1" applyProtection="1">
      <alignment horizontal="right" vertical="center" wrapText="1"/>
      <protection/>
    </xf>
    <xf numFmtId="169" fontId="18" fillId="36" borderId="17" xfId="58" applyNumberFormat="1" applyFont="1" applyFill="1" applyBorder="1" applyAlignment="1" applyProtection="1">
      <alignment horizontal="right" vertical="center" wrapText="1"/>
      <protection/>
    </xf>
    <xf numFmtId="168" fontId="19" fillId="0" borderId="50" xfId="0" applyNumberFormat="1" applyFont="1" applyFill="1" applyBorder="1" applyAlignment="1" applyProtection="1">
      <alignment horizontal="right" wrapText="1"/>
      <protection locked="0"/>
    </xf>
    <xf numFmtId="0" fontId="30" fillId="0" borderId="0" xfId="0" applyFont="1" applyAlignment="1">
      <alignment horizontal="center" vertical="center"/>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22" fillId="35" borderId="55"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174" fontId="1" fillId="0" borderId="0" xfId="0" applyNumberFormat="1" applyFont="1" applyAlignment="1" applyProtection="1">
      <alignment/>
      <protection/>
    </xf>
    <xf numFmtId="0" fontId="1" fillId="0" borderId="57" xfId="0" applyFont="1" applyBorder="1" applyAlignment="1" applyProtection="1">
      <alignment/>
      <protection/>
    </xf>
    <xf numFmtId="49" fontId="34" fillId="0" borderId="0" xfId="41" applyNumberFormat="1" applyFont="1" applyFill="1" applyBorder="1" applyAlignment="1" applyProtection="1">
      <alignment horizontal="left" vertical="center" wrapText="1"/>
      <protection/>
    </xf>
    <xf numFmtId="49" fontId="34" fillId="0" borderId="0" xfId="41" applyNumberFormat="1" applyFont="1" applyFill="1" applyBorder="1" applyAlignment="1" applyProtection="1">
      <alignment horizontal="center" vertical="center"/>
      <protection/>
    </xf>
    <xf numFmtId="0" fontId="34" fillId="0" borderId="0" xfId="41" applyFont="1" applyFill="1" applyBorder="1" applyAlignment="1" applyProtection="1">
      <alignment horizontal="left" vertical="center" wrapText="1"/>
      <protection/>
    </xf>
    <xf numFmtId="0" fontId="71" fillId="0" borderId="15" xfId="0" applyFont="1" applyBorder="1" applyAlignment="1">
      <alignment/>
    </xf>
    <xf numFmtId="49" fontId="20" fillId="0" borderId="15" xfId="41" applyNumberFormat="1" applyFont="1" applyFill="1" applyBorder="1" applyAlignment="1" applyProtection="1">
      <alignment horizontal="center" vertical="center"/>
      <protection locked="0"/>
    </xf>
    <xf numFmtId="49" fontId="20" fillId="0" borderId="15" xfId="41" applyNumberFormat="1" applyFont="1" applyFill="1" applyBorder="1" applyAlignment="1" applyProtection="1">
      <alignment horizontal="left" vertical="center" wrapText="1"/>
      <protection locked="0"/>
    </xf>
    <xf numFmtId="49" fontId="21" fillId="0" borderId="15" xfId="41" applyNumberFormat="1" applyFont="1" applyFill="1" applyBorder="1" applyAlignment="1">
      <alignment horizontal="center" vertical="center"/>
      <protection/>
    </xf>
    <xf numFmtId="0" fontId="20" fillId="0" borderId="15" xfId="41" applyFont="1" applyFill="1" applyBorder="1" applyAlignment="1">
      <alignment horizontal="left" vertical="center" wrapText="1"/>
      <protection/>
    </xf>
    <xf numFmtId="0" fontId="21" fillId="0" borderId="15" xfId="41" applyFont="1" applyFill="1" applyBorder="1" applyAlignment="1">
      <alignment horizontal="center" vertical="center" wrapText="1"/>
      <protection/>
    </xf>
    <xf numFmtId="0" fontId="21" fillId="0" borderId="15" xfId="0" applyFont="1" applyBorder="1" applyAlignment="1">
      <alignment horizontal="center" vertical="center"/>
    </xf>
    <xf numFmtId="0" fontId="51" fillId="19" borderId="11" xfId="41" applyFont="1" applyFill="1" applyBorder="1" applyAlignment="1">
      <alignment horizontal="center" vertical="center" wrapText="1"/>
      <protection/>
    </xf>
    <xf numFmtId="0" fontId="72" fillId="0" borderId="0" xfId="0" applyFont="1" applyAlignment="1" applyProtection="1">
      <alignment/>
      <protection/>
    </xf>
    <xf numFmtId="0" fontId="72" fillId="0" borderId="0" xfId="0" applyFont="1" applyBorder="1" applyAlignment="1" applyProtection="1">
      <alignment horizontal="right"/>
      <protection/>
    </xf>
    <xf numFmtId="0" fontId="1" fillId="0" borderId="16"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 fillId="0" borderId="58" xfId="0" applyFont="1" applyBorder="1" applyAlignment="1" applyProtection="1">
      <alignment horizontal="center"/>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73" fillId="38" borderId="62" xfId="0" applyFont="1" applyFill="1" applyBorder="1" applyAlignment="1" applyProtection="1">
      <alignment horizontal="center" vertical="center" wrapText="1"/>
      <protection/>
    </xf>
    <xf numFmtId="0" fontId="73" fillId="38" borderId="15" xfId="0" applyFont="1" applyFill="1" applyBorder="1" applyAlignment="1" applyProtection="1">
      <alignment horizontal="center" vertical="center" wrapText="1"/>
      <protection/>
    </xf>
    <xf numFmtId="0" fontId="73" fillId="38" borderId="63" xfId="0" applyFont="1" applyFill="1" applyBorder="1" applyAlignment="1" applyProtection="1">
      <alignment horizontal="center" vertical="center" wrapText="1"/>
      <protection/>
    </xf>
    <xf numFmtId="0" fontId="73" fillId="38" borderId="64" xfId="0" applyFont="1" applyFill="1" applyBorder="1" applyAlignment="1" applyProtection="1">
      <alignment horizontal="center" vertical="center" wrapText="1"/>
      <protection/>
    </xf>
    <xf numFmtId="0" fontId="70" fillId="39" borderId="65" xfId="0" applyFont="1" applyFill="1" applyBorder="1" applyAlignment="1" applyProtection="1">
      <alignment horizontal="center" vertical="center"/>
      <protection/>
    </xf>
    <xf numFmtId="0" fontId="70" fillId="39" borderId="66" xfId="0" applyFont="1" applyFill="1" applyBorder="1" applyAlignment="1" applyProtection="1">
      <alignment horizontal="center" vertical="center"/>
      <protection/>
    </xf>
    <xf numFmtId="0" fontId="70" fillId="39" borderId="35" xfId="0" applyFont="1" applyFill="1" applyBorder="1" applyAlignment="1" applyProtection="1">
      <alignment horizontal="center" vertical="center"/>
      <protection/>
    </xf>
    <xf numFmtId="0" fontId="10" fillId="33" borderId="67" xfId="0" applyFont="1" applyFill="1" applyBorder="1" applyAlignment="1" applyProtection="1">
      <alignment horizontal="center" vertical="center" wrapText="1"/>
      <protection/>
    </xf>
    <xf numFmtId="0" fontId="10" fillId="33" borderId="68" xfId="0" applyFont="1" applyFill="1" applyBorder="1" applyAlignment="1" applyProtection="1">
      <alignment horizontal="center" vertical="center" wrapText="1"/>
      <protection/>
    </xf>
    <xf numFmtId="0" fontId="14" fillId="35" borderId="69" xfId="0" applyFont="1" applyFill="1" applyBorder="1" applyAlignment="1" applyProtection="1">
      <alignment horizontal="center" vertical="center" wrapText="1"/>
      <protection/>
    </xf>
    <xf numFmtId="0" fontId="0" fillId="0" borderId="70" xfId="0" applyBorder="1" applyAlignment="1" applyProtection="1">
      <alignment/>
      <protection/>
    </xf>
    <xf numFmtId="0" fontId="0" fillId="0" borderId="55" xfId="0" applyBorder="1" applyAlignment="1" applyProtection="1">
      <alignment/>
      <protection/>
    </xf>
    <xf numFmtId="0" fontId="14" fillId="35" borderId="69" xfId="0" applyFont="1" applyFill="1" applyBorder="1" applyAlignment="1" applyProtection="1">
      <alignment horizontal="center" vertical="center"/>
      <protection/>
    </xf>
    <xf numFmtId="0" fontId="14" fillId="35" borderId="70" xfId="0" applyFont="1" applyFill="1" applyBorder="1" applyAlignment="1" applyProtection="1">
      <alignment horizontal="center" vertical="center"/>
      <protection/>
    </xf>
    <xf numFmtId="0" fontId="14" fillId="35" borderId="55" xfId="0" applyFont="1" applyFill="1" applyBorder="1" applyAlignment="1" applyProtection="1">
      <alignment horizontal="center" vertical="center"/>
      <protection/>
    </xf>
    <xf numFmtId="0" fontId="14" fillId="35" borderId="71" xfId="0" applyFont="1" applyFill="1" applyBorder="1" applyAlignment="1" applyProtection="1">
      <alignment horizontal="left" wrapText="1" indent="5"/>
      <protection/>
    </xf>
    <xf numFmtId="0" fontId="14" fillId="35" borderId="72" xfId="0" applyFont="1" applyFill="1" applyBorder="1" applyAlignment="1" applyProtection="1">
      <alignment horizontal="left" wrapText="1" indent="5"/>
      <protection/>
    </xf>
    <xf numFmtId="0" fontId="14" fillId="35" borderId="73" xfId="0" applyFont="1" applyFill="1" applyBorder="1" applyAlignment="1" applyProtection="1">
      <alignment horizontal="left" wrapText="1" indent="5"/>
      <protection/>
    </xf>
    <xf numFmtId="165" fontId="7" fillId="40" borderId="74" xfId="0" applyNumberFormat="1" applyFont="1" applyFill="1" applyBorder="1" applyAlignment="1" applyProtection="1">
      <alignment horizontal="right" wrapText="1"/>
      <protection/>
    </xf>
    <xf numFmtId="165" fontId="7" fillId="40" borderId="75" xfId="0" applyNumberFormat="1" applyFont="1" applyFill="1" applyBorder="1" applyAlignment="1" applyProtection="1">
      <alignment horizontal="right" wrapText="1"/>
      <protection/>
    </xf>
    <xf numFmtId="0" fontId="14" fillId="33" borderId="76" xfId="0" applyFont="1" applyFill="1" applyBorder="1" applyAlignment="1" applyProtection="1">
      <alignment wrapText="1"/>
      <protection/>
    </xf>
    <xf numFmtId="0" fontId="14" fillId="33" borderId="43" xfId="0" applyFont="1" applyFill="1" applyBorder="1" applyAlignment="1" applyProtection="1">
      <alignment wrapText="1"/>
      <protection/>
    </xf>
    <xf numFmtId="0" fontId="14" fillId="33" borderId="58" xfId="0" applyFont="1" applyFill="1" applyBorder="1" applyAlignment="1" applyProtection="1">
      <alignment wrapText="1"/>
      <protection/>
    </xf>
    <xf numFmtId="0" fontId="14" fillId="36" borderId="77" xfId="0" applyFont="1" applyFill="1" applyBorder="1" applyAlignment="1" applyProtection="1">
      <alignment horizontal="left" wrapText="1"/>
      <protection/>
    </xf>
    <xf numFmtId="0" fontId="14" fillId="36" borderId="78" xfId="0" applyFont="1" applyFill="1" applyBorder="1" applyAlignment="1" applyProtection="1">
      <alignment horizontal="left" wrapText="1"/>
      <protection/>
    </xf>
    <xf numFmtId="0" fontId="14" fillId="36" borderId="79" xfId="0" applyFont="1" applyFill="1" applyBorder="1" applyAlignment="1" applyProtection="1">
      <alignment horizontal="left" wrapText="1"/>
      <protection/>
    </xf>
    <xf numFmtId="173" fontId="10" fillId="33" borderId="10" xfId="0" applyNumberFormat="1" applyFont="1" applyFill="1" applyBorder="1" applyAlignment="1" applyProtection="1">
      <alignment horizontal="center" vertical="center" wrapText="1"/>
      <protection/>
    </xf>
    <xf numFmtId="173" fontId="10" fillId="33" borderId="23" xfId="0" applyNumberFormat="1" applyFont="1" applyFill="1" applyBorder="1" applyAlignment="1" applyProtection="1">
      <alignment horizontal="center" vertical="center" wrapText="1"/>
      <protection/>
    </xf>
    <xf numFmtId="0" fontId="10" fillId="33" borderId="22" xfId="0" applyFont="1" applyFill="1" applyBorder="1" applyAlignment="1" applyProtection="1">
      <alignment wrapText="1"/>
      <protection/>
    </xf>
    <xf numFmtId="0" fontId="10" fillId="33" borderId="19" xfId="0" applyFont="1" applyFill="1" applyBorder="1" applyAlignment="1" applyProtection="1">
      <alignment wrapText="1"/>
      <protection/>
    </xf>
    <xf numFmtId="0" fontId="10" fillId="41" borderId="80" xfId="0" applyFont="1" applyFill="1" applyBorder="1" applyAlignment="1" applyProtection="1">
      <alignment horizontal="justify" vertical="center" wrapText="1"/>
      <protection/>
    </xf>
    <xf numFmtId="0" fontId="10" fillId="41" borderId="15" xfId="0" applyFont="1" applyFill="1" applyBorder="1" applyAlignment="1" applyProtection="1">
      <alignment horizontal="justify" vertical="center" wrapText="1"/>
      <protection/>
    </xf>
    <xf numFmtId="0" fontId="10" fillId="41" borderId="80" xfId="0" applyFont="1" applyFill="1" applyBorder="1" applyAlignment="1" applyProtection="1">
      <alignment horizontal="left" vertical="center" wrapText="1"/>
      <protection/>
    </xf>
    <xf numFmtId="0" fontId="10" fillId="41" borderId="15" xfId="0" applyFont="1" applyFill="1" applyBorder="1" applyAlignment="1" applyProtection="1">
      <alignment horizontal="left" vertical="center" wrapText="1"/>
      <protection/>
    </xf>
    <xf numFmtId="0" fontId="5" fillId="0" borderId="15" xfId="0" applyNumberFormat="1" applyFont="1" applyBorder="1" applyAlignment="1" applyProtection="1">
      <alignment horizontal="center" vertical="center" wrapText="1"/>
      <protection locked="0"/>
    </xf>
    <xf numFmtId="0" fontId="5" fillId="0" borderId="19" xfId="0" applyNumberFormat="1" applyFont="1" applyBorder="1" applyAlignment="1" applyProtection="1">
      <alignment horizontal="center" vertical="center" wrapText="1"/>
      <protection locked="0"/>
    </xf>
    <xf numFmtId="0" fontId="10" fillId="0" borderId="81" xfId="0" applyFont="1" applyBorder="1" applyAlignment="1" applyProtection="1">
      <alignment horizontal="center" wrapText="1"/>
      <protection/>
    </xf>
    <xf numFmtId="0" fontId="1" fillId="0" borderId="82" xfId="0" applyFont="1" applyBorder="1" applyAlignment="1" applyProtection="1">
      <alignment/>
      <protection/>
    </xf>
    <xf numFmtId="164" fontId="18" fillId="0" borderId="59" xfId="0" applyNumberFormat="1" applyFont="1" applyBorder="1" applyAlignment="1" applyProtection="1">
      <alignment horizontal="center" vertical="center" wrapText="1"/>
      <protection locked="0"/>
    </xf>
    <xf numFmtId="164" fontId="18" fillId="0" borderId="60" xfId="0" applyNumberFormat="1" applyFont="1" applyBorder="1" applyAlignment="1" applyProtection="1">
      <alignment horizontal="center" vertical="center" wrapText="1"/>
      <protection locked="0"/>
    </xf>
    <xf numFmtId="164" fontId="18" fillId="0" borderId="61" xfId="0" applyNumberFormat="1" applyFont="1" applyBorder="1" applyAlignment="1" applyProtection="1">
      <alignment horizontal="center" vertical="center" wrapText="1"/>
      <protection locked="0"/>
    </xf>
    <xf numFmtId="0" fontId="17" fillId="33" borderId="28" xfId="0" applyFont="1" applyFill="1" applyBorder="1" applyAlignment="1" applyProtection="1">
      <alignment horizontal="center" wrapText="1"/>
      <protection/>
    </xf>
    <xf numFmtId="0" fontId="17" fillId="33" borderId="29" xfId="0" applyFont="1" applyFill="1" applyBorder="1" applyAlignment="1" applyProtection="1">
      <alignment horizontal="center" wrapText="1"/>
      <protection/>
    </xf>
    <xf numFmtId="167" fontId="19" fillId="36" borderId="49" xfId="58" applyNumberFormat="1" applyFont="1" applyFill="1" applyBorder="1" applyAlignment="1" applyProtection="1">
      <alignment horizontal="right" wrapText="1"/>
      <protection/>
    </xf>
    <xf numFmtId="167" fontId="19" fillId="36" borderId="83" xfId="58" applyNumberFormat="1" applyFont="1" applyFill="1" applyBorder="1" applyAlignment="1" applyProtection="1">
      <alignment horizontal="right" wrapText="1"/>
      <protection/>
    </xf>
    <xf numFmtId="1" fontId="6" fillId="0" borderId="16" xfId="0" applyNumberFormat="1" applyFont="1" applyBorder="1" applyAlignment="1" applyProtection="1">
      <alignment horizontal="center" vertical="center" wrapText="1"/>
      <protection locked="0"/>
    </xf>
    <xf numFmtId="1" fontId="6" fillId="0" borderId="43" xfId="0" applyNumberFormat="1" applyFont="1" applyBorder="1" applyAlignment="1" applyProtection="1">
      <alignment horizontal="center" vertical="center" wrapText="1"/>
      <protection locked="0"/>
    </xf>
    <xf numFmtId="1" fontId="6" fillId="0" borderId="58" xfId="0" applyNumberFormat="1" applyFont="1" applyBorder="1" applyAlignment="1" applyProtection="1">
      <alignment horizontal="center" vertical="center" wrapText="1"/>
      <protection locked="0"/>
    </xf>
    <xf numFmtId="167" fontId="19" fillId="34" borderId="22" xfId="58" applyNumberFormat="1" applyFont="1" applyFill="1" applyBorder="1" applyAlignment="1" applyProtection="1">
      <alignment horizontal="right" vertical="center" wrapText="1"/>
      <protection locked="0"/>
    </xf>
    <xf numFmtId="167" fontId="19" fillId="34" borderId="19" xfId="58" applyNumberFormat="1" applyFont="1" applyFill="1" applyBorder="1" applyAlignment="1" applyProtection="1">
      <alignment horizontal="right" vertical="center" wrapText="1"/>
      <protection locked="0"/>
    </xf>
    <xf numFmtId="0" fontId="10" fillId="41" borderId="84" xfId="0" applyFont="1" applyFill="1" applyBorder="1" applyAlignment="1" applyProtection="1">
      <alignment horizontal="justify" vertical="center" wrapText="1"/>
      <protection/>
    </xf>
    <xf numFmtId="0" fontId="10" fillId="41" borderId="64" xfId="0" applyFont="1" applyFill="1" applyBorder="1" applyAlignment="1" applyProtection="1">
      <alignment horizontal="justify" vertical="center" wrapText="1"/>
      <protection/>
    </xf>
    <xf numFmtId="0" fontId="12" fillId="0" borderId="81" xfId="0" applyFont="1" applyFill="1" applyBorder="1" applyAlignment="1" applyProtection="1">
      <alignment horizontal="center" wrapText="1"/>
      <protection/>
    </xf>
    <xf numFmtId="0" fontId="12" fillId="0" borderId="82" xfId="0" applyFont="1" applyFill="1" applyBorder="1" applyAlignment="1" applyProtection="1">
      <alignment horizontal="center" wrapText="1"/>
      <protection/>
    </xf>
    <xf numFmtId="0" fontId="12" fillId="0" borderId="21" xfId="0" applyFont="1" applyFill="1" applyBorder="1" applyAlignment="1" applyProtection="1">
      <alignment horizontal="center" wrapText="1"/>
      <protection/>
    </xf>
    <xf numFmtId="0" fontId="12" fillId="0" borderId="39" xfId="0" applyFont="1" applyFill="1" applyBorder="1" applyAlignment="1" applyProtection="1">
      <alignment horizontal="center" wrapText="1"/>
      <protection/>
    </xf>
    <xf numFmtId="0" fontId="12" fillId="0" borderId="0" xfId="0" applyFont="1" applyFill="1" applyBorder="1" applyAlignment="1" applyProtection="1">
      <alignment horizontal="center" wrapText="1"/>
      <protection/>
    </xf>
    <xf numFmtId="0" fontId="12" fillId="0" borderId="37" xfId="0" applyFont="1" applyFill="1" applyBorder="1" applyAlignment="1" applyProtection="1">
      <alignment horizontal="center" wrapText="1"/>
      <protection/>
    </xf>
    <xf numFmtId="0" fontId="12" fillId="0" borderId="12" xfId="0" applyFont="1" applyFill="1" applyBorder="1" applyAlignment="1" applyProtection="1">
      <alignment horizontal="center" wrapText="1"/>
      <protection/>
    </xf>
    <xf numFmtId="0" fontId="12" fillId="0" borderId="85" xfId="0" applyFont="1" applyFill="1" applyBorder="1" applyAlignment="1" applyProtection="1">
      <alignment horizontal="center" wrapText="1"/>
      <protection/>
    </xf>
    <xf numFmtId="0" fontId="12" fillId="0" borderId="10" xfId="0" applyFont="1" applyFill="1" applyBorder="1" applyAlignment="1" applyProtection="1">
      <alignment horizontal="center" wrapText="1"/>
      <protection/>
    </xf>
    <xf numFmtId="0" fontId="8" fillId="0" borderId="0" xfId="0" applyFont="1" applyBorder="1" applyAlignment="1" applyProtection="1">
      <alignment horizontal="right" vertical="top" wrapText="1"/>
      <protection/>
    </xf>
    <xf numFmtId="0" fontId="8" fillId="0" borderId="86" xfId="0" applyFont="1" applyBorder="1" applyAlignment="1" applyProtection="1">
      <alignment horizontal="right" vertical="top" wrapText="1"/>
      <protection/>
    </xf>
    <xf numFmtId="0" fontId="10" fillId="41" borderId="87" xfId="0" applyFont="1" applyFill="1" applyBorder="1" applyAlignment="1" applyProtection="1">
      <alignment horizontal="justify" vertical="center" wrapText="1"/>
      <protection/>
    </xf>
    <xf numFmtId="0" fontId="10" fillId="41" borderId="88" xfId="0" applyFont="1" applyFill="1" applyBorder="1" applyAlignment="1" applyProtection="1">
      <alignment horizontal="justify" vertical="center" wrapText="1"/>
      <protection/>
    </xf>
    <xf numFmtId="171" fontId="23" fillId="0" borderId="89" xfId="0" applyNumberFormat="1" applyFont="1" applyBorder="1" applyAlignment="1" applyProtection="1">
      <alignment horizontal="center" vertical="center" wrapText="1"/>
      <protection locked="0"/>
    </xf>
    <xf numFmtId="0" fontId="0" fillId="0" borderId="90" xfId="0" applyBorder="1" applyAlignment="1" applyProtection="1">
      <alignment/>
      <protection locked="0"/>
    </xf>
    <xf numFmtId="0" fontId="0" fillId="0" borderId="91" xfId="0" applyBorder="1" applyAlignment="1" applyProtection="1">
      <alignment/>
      <protection locked="0"/>
    </xf>
    <xf numFmtId="0" fontId="10" fillId="33" borderId="11" xfId="0" applyFont="1" applyFill="1" applyBorder="1" applyAlignment="1" applyProtection="1">
      <alignment horizontal="center" vertical="center" wrapText="1"/>
      <protection/>
    </xf>
    <xf numFmtId="0" fontId="10" fillId="33" borderId="92" xfId="0" applyFont="1" applyFill="1" applyBorder="1" applyAlignment="1" applyProtection="1">
      <alignment horizontal="center" vertical="center" wrapText="1"/>
      <protection/>
    </xf>
    <xf numFmtId="0" fontId="8" fillId="0" borderId="0" xfId="0" applyFont="1" applyBorder="1" applyAlignment="1" applyProtection="1">
      <alignment horizontal="left" vertical="top" wrapText="1"/>
      <protection/>
    </xf>
    <xf numFmtId="0" fontId="8" fillId="0" borderId="93" xfId="0" applyFont="1" applyBorder="1" applyAlignment="1" applyProtection="1">
      <alignment horizontal="left" vertical="top" wrapText="1"/>
      <protection/>
    </xf>
    <xf numFmtId="0" fontId="13" fillId="0" borderId="0" xfId="0" applyFont="1" applyBorder="1" applyAlignment="1" applyProtection="1">
      <alignment horizontal="center" vertical="top" wrapText="1"/>
      <protection/>
    </xf>
    <xf numFmtId="0" fontId="11" fillId="0" borderId="94" xfId="0" applyFont="1" applyBorder="1" applyAlignment="1" applyProtection="1">
      <alignment horizontal="center" vertical="top" wrapText="1"/>
      <protection/>
    </xf>
    <xf numFmtId="0" fontId="12" fillId="0" borderId="88" xfId="0" applyFont="1" applyBorder="1" applyAlignment="1" applyProtection="1">
      <alignment horizontal="center" vertical="top" wrapText="1"/>
      <protection/>
    </xf>
    <xf numFmtId="0" fontId="12" fillId="0" borderId="95" xfId="0" applyFont="1" applyBorder="1" applyAlignment="1" applyProtection="1">
      <alignment horizontal="center" vertical="top" wrapText="1"/>
      <protection/>
    </xf>
    <xf numFmtId="0" fontId="12" fillId="0" borderId="62" xfId="0" applyFont="1" applyBorder="1" applyAlignment="1" applyProtection="1">
      <alignment horizontal="center" vertical="top" wrapText="1"/>
      <protection/>
    </xf>
    <xf numFmtId="0" fontId="12" fillId="0" borderId="15" xfId="0" applyFont="1" applyBorder="1" applyAlignment="1" applyProtection="1">
      <alignment horizontal="center" vertical="top" wrapText="1"/>
      <protection/>
    </xf>
    <xf numFmtId="0" fontId="12" fillId="0" borderId="96" xfId="0" applyFont="1" applyBorder="1" applyAlignment="1" applyProtection="1">
      <alignment horizontal="center" vertical="top" wrapText="1"/>
      <protection/>
    </xf>
    <xf numFmtId="0" fontId="12" fillId="0" borderId="63" xfId="0" applyFont="1" applyBorder="1" applyAlignment="1" applyProtection="1">
      <alignment horizontal="center" vertical="top" wrapText="1"/>
      <protection/>
    </xf>
    <xf numFmtId="0" fontId="12" fillId="0" borderId="64" xfId="0" applyFont="1" applyBorder="1" applyAlignment="1" applyProtection="1">
      <alignment horizontal="center" vertical="top" wrapText="1"/>
      <protection/>
    </xf>
    <xf numFmtId="0" fontId="12" fillId="0" borderId="97" xfId="0" applyFont="1" applyBorder="1" applyAlignment="1" applyProtection="1">
      <alignment horizontal="center" vertical="top" wrapText="1"/>
      <protection/>
    </xf>
    <xf numFmtId="0" fontId="7" fillId="0" borderId="15" xfId="0" applyNumberFormat="1" applyFont="1" applyBorder="1" applyAlignment="1" applyProtection="1">
      <alignment horizontal="center" vertical="center" wrapText="1"/>
      <protection locked="0"/>
    </xf>
    <xf numFmtId="0" fontId="7" fillId="0" borderId="19" xfId="0" applyNumberFormat="1" applyFont="1" applyBorder="1" applyAlignment="1" applyProtection="1">
      <alignment horizontal="center" vertical="center" wrapText="1"/>
      <protection locked="0"/>
    </xf>
    <xf numFmtId="0" fontId="10" fillId="33" borderId="98"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99" xfId="0" applyFont="1" applyFill="1" applyBorder="1" applyAlignment="1" applyProtection="1">
      <alignment horizontal="center" vertical="center" wrapText="1"/>
      <protection/>
    </xf>
    <xf numFmtId="0" fontId="10" fillId="33" borderId="37" xfId="0" applyFont="1" applyFill="1" applyBorder="1" applyAlignment="1" applyProtection="1">
      <alignment horizontal="center" vertical="center" wrapText="1"/>
      <protection/>
    </xf>
    <xf numFmtId="0" fontId="10" fillId="33" borderId="40" xfId="0" applyFont="1" applyFill="1" applyBorder="1" applyAlignment="1" applyProtection="1">
      <alignment horizontal="center" vertical="center" wrapText="1"/>
      <protection/>
    </xf>
    <xf numFmtId="0" fontId="9" fillId="33" borderId="100" xfId="0" applyFont="1" applyFill="1" applyBorder="1" applyAlignment="1" applyProtection="1">
      <alignment horizontal="center" vertical="center" wrapText="1"/>
      <protection/>
    </xf>
    <xf numFmtId="0" fontId="9" fillId="33" borderId="101" xfId="0" applyFont="1" applyFill="1" applyBorder="1" applyAlignment="1" applyProtection="1">
      <alignment horizontal="center" vertical="center" wrapText="1"/>
      <protection/>
    </xf>
    <xf numFmtId="0" fontId="12" fillId="0" borderId="16" xfId="0" applyFont="1" applyBorder="1" applyAlignment="1" applyProtection="1">
      <alignment horizontal="center" wrapText="1"/>
      <protection/>
    </xf>
    <xf numFmtId="0" fontId="12" fillId="0" borderId="43" xfId="0" applyFont="1" applyBorder="1" applyAlignment="1" applyProtection="1">
      <alignment horizontal="center" wrapText="1"/>
      <protection/>
    </xf>
    <xf numFmtId="0" fontId="12" fillId="0" borderId="22" xfId="0" applyFont="1" applyBorder="1" applyAlignment="1" applyProtection="1">
      <alignment horizontal="center" wrapText="1"/>
      <protection/>
    </xf>
    <xf numFmtId="0" fontId="10" fillId="33" borderId="44" xfId="0" applyFont="1" applyFill="1" applyBorder="1" applyAlignment="1" applyProtection="1">
      <alignment horizontal="center" vertical="center" wrapText="1"/>
      <protection/>
    </xf>
    <xf numFmtId="0" fontId="10" fillId="33" borderId="45" xfId="0" applyFont="1" applyFill="1" applyBorder="1" applyAlignment="1" applyProtection="1">
      <alignment horizontal="center" vertical="center" wrapText="1"/>
      <protection/>
    </xf>
    <xf numFmtId="0" fontId="10" fillId="33" borderId="102" xfId="0" applyFont="1" applyFill="1" applyBorder="1" applyAlignment="1" applyProtection="1">
      <alignment horizontal="center" vertical="center" wrapText="1"/>
      <protection/>
    </xf>
    <xf numFmtId="0" fontId="19" fillId="0" borderId="12" xfId="0" applyFont="1" applyBorder="1" applyAlignment="1" applyProtection="1">
      <alignment horizontal="center" wrapText="1"/>
      <protection locked="0"/>
    </xf>
    <xf numFmtId="0" fontId="19" fillId="0" borderId="85"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85"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2" fillId="0" borderId="85" xfId="0" applyFont="1" applyBorder="1" applyAlignment="1" applyProtection="1">
      <alignment horizontal="center" wrapText="1"/>
      <protection/>
    </xf>
    <xf numFmtId="0" fontId="12" fillId="0" borderId="10" xfId="0" applyFont="1" applyBorder="1" applyAlignment="1" applyProtection="1">
      <alignment horizontal="center" wrapText="1"/>
      <protection/>
    </xf>
    <xf numFmtId="0" fontId="12" fillId="0" borderId="82" xfId="0" applyFont="1" applyBorder="1" applyAlignment="1" applyProtection="1">
      <alignment horizontal="center" vertical="top" wrapText="1"/>
      <protection/>
    </xf>
    <xf numFmtId="0" fontId="12" fillId="0" borderId="21" xfId="0" applyFont="1" applyBorder="1" applyAlignment="1" applyProtection="1">
      <alignment horizontal="center" vertical="top" wrapText="1"/>
      <protection/>
    </xf>
    <xf numFmtId="0" fontId="13" fillId="35" borderId="103" xfId="0" applyFont="1" applyFill="1" applyBorder="1" applyAlignment="1" applyProtection="1">
      <alignment horizontal="center" vertical="center" wrapText="1"/>
      <protection/>
    </xf>
    <xf numFmtId="0" fontId="15" fillId="35" borderId="104" xfId="0" applyFont="1" applyFill="1" applyBorder="1" applyAlignment="1" applyProtection="1">
      <alignment horizontal="center" vertical="center" wrapText="1"/>
      <protection/>
    </xf>
    <xf numFmtId="0" fontId="14" fillId="33" borderId="77" xfId="0" applyFont="1" applyFill="1" applyBorder="1" applyAlignment="1" applyProtection="1">
      <alignment wrapText="1"/>
      <protection/>
    </xf>
    <xf numFmtId="0" fontId="14" fillId="33" borderId="78" xfId="0" applyFont="1" applyFill="1" applyBorder="1" applyAlignment="1" applyProtection="1">
      <alignment wrapText="1"/>
      <protection/>
    </xf>
    <xf numFmtId="0" fontId="14" fillId="33" borderId="79" xfId="0" applyFont="1" applyFill="1" applyBorder="1" applyAlignment="1" applyProtection="1">
      <alignment wrapText="1"/>
      <protection/>
    </xf>
    <xf numFmtId="0" fontId="14" fillId="35" borderId="105" xfId="0" applyFont="1" applyFill="1" applyBorder="1" applyAlignment="1" applyProtection="1">
      <alignment horizontal="left" wrapText="1" indent="5"/>
      <protection/>
    </xf>
    <xf numFmtId="0" fontId="14" fillId="35" borderId="106" xfId="0" applyFont="1" applyFill="1" applyBorder="1" applyAlignment="1" applyProtection="1">
      <alignment horizontal="left" wrapText="1" indent="5"/>
      <protection/>
    </xf>
    <xf numFmtId="0" fontId="14" fillId="35" borderId="107" xfId="0" applyFont="1" applyFill="1" applyBorder="1" applyAlignment="1" applyProtection="1">
      <alignment horizontal="left" wrapText="1" indent="5"/>
      <protection/>
    </xf>
    <xf numFmtId="0" fontId="14" fillId="35" borderId="108" xfId="0" applyFont="1" applyFill="1" applyBorder="1" applyAlignment="1" applyProtection="1">
      <alignment horizontal="left" wrapText="1" indent="5"/>
      <protection/>
    </xf>
    <xf numFmtId="167" fontId="19" fillId="34" borderId="25" xfId="58" applyNumberFormat="1" applyFont="1" applyFill="1" applyBorder="1" applyAlignment="1" applyProtection="1">
      <alignment horizontal="right" vertical="center" wrapText="1"/>
      <protection locked="0"/>
    </xf>
    <xf numFmtId="167" fontId="19" fillId="34" borderId="24" xfId="58" applyNumberFormat="1" applyFont="1" applyFill="1" applyBorder="1" applyAlignment="1" applyProtection="1">
      <alignment horizontal="right" vertical="center" wrapText="1"/>
      <protection locked="0"/>
    </xf>
    <xf numFmtId="167" fontId="19" fillId="34" borderId="34" xfId="58" applyNumberFormat="1" applyFont="1" applyFill="1" applyBorder="1" applyAlignment="1" applyProtection="1">
      <alignment horizontal="right" vertical="center" wrapText="1"/>
      <protection locked="0"/>
    </xf>
    <xf numFmtId="167" fontId="19" fillId="34" borderId="35" xfId="58" applyNumberFormat="1" applyFont="1" applyFill="1" applyBorder="1" applyAlignment="1" applyProtection="1">
      <alignment horizontal="right" vertical="center" wrapText="1"/>
      <protection locked="0"/>
    </xf>
    <xf numFmtId="0" fontId="9" fillId="33" borderId="14"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168" fontId="7" fillId="40" borderId="109" xfId="0" applyNumberFormat="1" applyFont="1" applyFill="1" applyBorder="1" applyAlignment="1" applyProtection="1">
      <alignment horizontal="center" wrapText="1"/>
      <protection/>
    </xf>
    <xf numFmtId="168" fontId="7" fillId="0" borderId="110" xfId="0" applyNumberFormat="1" applyFont="1" applyBorder="1" applyAlignment="1" applyProtection="1">
      <alignment horizontal="center"/>
      <protection/>
    </xf>
    <xf numFmtId="0" fontId="9" fillId="35" borderId="111" xfId="0" applyFont="1" applyFill="1" applyBorder="1" applyAlignment="1" applyProtection="1">
      <alignment horizontal="center"/>
      <protection/>
    </xf>
    <xf numFmtId="0" fontId="9" fillId="35" borderId="70" xfId="0" applyFont="1" applyFill="1" applyBorder="1" applyAlignment="1" applyProtection="1">
      <alignment horizontal="center"/>
      <protection/>
    </xf>
    <xf numFmtId="0" fontId="9" fillId="35" borderId="112" xfId="0" applyFont="1" applyFill="1" applyBorder="1" applyAlignment="1" applyProtection="1">
      <alignment horizontal="center"/>
      <protection/>
    </xf>
    <xf numFmtId="170" fontId="6" fillId="0" borderId="28" xfId="0" applyNumberFormat="1" applyFont="1" applyBorder="1" applyAlignment="1" applyProtection="1">
      <alignment horizontal="center" vertical="center" wrapText="1"/>
      <protection/>
    </xf>
    <xf numFmtId="170" fontId="6" fillId="0" borderId="67" xfId="0" applyNumberFormat="1"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locked="0"/>
    </xf>
    <xf numFmtId="0" fontId="6" fillId="0" borderId="86"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110" xfId="0" applyFont="1" applyBorder="1" applyAlignment="1" applyProtection="1">
      <alignment horizontal="center" vertical="center" wrapText="1"/>
      <protection locked="0"/>
    </xf>
    <xf numFmtId="0" fontId="53" fillId="23" borderId="69" xfId="0" applyFont="1" applyFill="1" applyBorder="1" applyAlignment="1">
      <alignment horizontal="center" vertical="center"/>
    </xf>
    <xf numFmtId="0" fontId="53" fillId="23" borderId="70" xfId="0" applyFont="1" applyFill="1" applyBorder="1" applyAlignment="1">
      <alignment horizontal="center" vertical="center"/>
    </xf>
    <xf numFmtId="0" fontId="53" fillId="23" borderId="55" xfId="0" applyFont="1" applyFill="1" applyBorder="1" applyAlignment="1">
      <alignment horizontal="center" vertical="center"/>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Normal 3"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1</xdr:row>
      <xdr:rowOff>57150</xdr:rowOff>
    </xdr:from>
    <xdr:to>
      <xdr:col>9</xdr:col>
      <xdr:colOff>1143000</xdr:colOff>
      <xdr:row>2</xdr:row>
      <xdr:rowOff>228600</xdr:rowOff>
    </xdr:to>
    <xdr:pic>
      <xdr:nvPicPr>
        <xdr:cNvPr id="1" name="Slika 3"/>
        <xdr:cNvPicPr preferRelativeResize="1">
          <a:picLocks noChangeAspect="1"/>
        </xdr:cNvPicPr>
      </xdr:nvPicPr>
      <xdr:blipFill>
        <a:blip r:embed="rId1"/>
        <a:stretch>
          <a:fillRect/>
        </a:stretch>
      </xdr:blipFill>
      <xdr:spPr>
        <a:xfrm>
          <a:off x="8096250" y="209550"/>
          <a:ext cx="952500" cy="457200"/>
        </a:xfrm>
        <a:prstGeom prst="rect">
          <a:avLst/>
        </a:prstGeom>
        <a:noFill/>
        <a:ln w="9525" cmpd="sng">
          <a:noFill/>
        </a:ln>
      </xdr:spPr>
    </xdr:pic>
    <xdr:clientData/>
  </xdr:twoCellAnchor>
  <xdr:twoCellAnchor editAs="oneCell">
    <xdr:from>
      <xdr:col>9</xdr:col>
      <xdr:colOff>114300</xdr:colOff>
      <xdr:row>28</xdr:row>
      <xdr:rowOff>57150</xdr:rowOff>
    </xdr:from>
    <xdr:to>
      <xdr:col>9</xdr:col>
      <xdr:colOff>1104900</xdr:colOff>
      <xdr:row>30</xdr:row>
      <xdr:rowOff>142875</xdr:rowOff>
    </xdr:to>
    <xdr:pic>
      <xdr:nvPicPr>
        <xdr:cNvPr id="2" name="Slika 4"/>
        <xdr:cNvPicPr preferRelativeResize="1">
          <a:picLocks noChangeAspect="1"/>
        </xdr:cNvPicPr>
      </xdr:nvPicPr>
      <xdr:blipFill>
        <a:blip r:embed="rId1"/>
        <a:stretch>
          <a:fillRect/>
        </a:stretch>
      </xdr:blipFill>
      <xdr:spPr>
        <a:xfrm>
          <a:off x="8020050" y="7315200"/>
          <a:ext cx="9906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40"/>
  <sheetViews>
    <sheetView showGridLines="0" tabSelected="1" zoomScale="115" zoomScaleNormal="115" workbookViewId="0" topLeftCell="A1">
      <selection activeCell="H8" sqref="H8:J9"/>
    </sheetView>
  </sheetViews>
  <sheetFormatPr defaultColWidth="9.140625" defaultRowHeight="15"/>
  <cols>
    <col min="1" max="1" width="11.28125" style="62" customWidth="1"/>
    <col min="2" max="2" width="5.7109375" style="62" customWidth="1"/>
    <col min="3" max="3" width="13.00390625" style="62" customWidth="1"/>
    <col min="4" max="6" width="12.28125" style="62" customWidth="1"/>
    <col min="7" max="7" width="14.7109375" style="62" customWidth="1"/>
    <col min="8" max="8" width="17.7109375" style="62" customWidth="1"/>
    <col min="9" max="9" width="19.28125" style="62" customWidth="1"/>
    <col min="10" max="10" width="17.140625" style="62" customWidth="1"/>
    <col min="11" max="11" width="39.140625" style="62" customWidth="1"/>
    <col min="12" max="12" width="10.57421875" style="62" bestFit="1" customWidth="1"/>
    <col min="13" max="16384" width="9.140625" style="62" customWidth="1"/>
  </cols>
  <sheetData>
    <row r="1" spans="1:10" ht="12" customHeight="1">
      <c r="A1" s="86" t="s">
        <v>466</v>
      </c>
      <c r="B1" s="86"/>
      <c r="C1" s="86"/>
      <c r="I1" s="61"/>
      <c r="J1" s="87"/>
    </row>
    <row r="2" spans="1:11" s="60" customFormat="1" ht="22.5" customHeight="1">
      <c r="A2" s="164"/>
      <c r="B2" s="164"/>
      <c r="C2" s="166" t="s">
        <v>9</v>
      </c>
      <c r="D2" s="166"/>
      <c r="E2" s="166"/>
      <c r="F2" s="166"/>
      <c r="G2" s="166"/>
      <c r="H2" s="166"/>
      <c r="I2" s="166"/>
      <c r="J2" s="155"/>
      <c r="K2" s="59"/>
    </row>
    <row r="3" spans="1:11" s="60" customFormat="1" ht="19.5" customHeight="1" thickBot="1">
      <c r="A3" s="165"/>
      <c r="B3" s="165"/>
      <c r="C3" s="166"/>
      <c r="D3" s="166"/>
      <c r="E3" s="166"/>
      <c r="F3" s="166"/>
      <c r="G3" s="166"/>
      <c r="H3" s="166"/>
      <c r="I3" s="166"/>
      <c r="J3" s="156"/>
      <c r="K3" s="59"/>
    </row>
    <row r="4" spans="1:11" ht="20.25" customHeight="1" thickTop="1">
      <c r="A4" s="157" t="s">
        <v>4</v>
      </c>
      <c r="B4" s="158"/>
      <c r="C4" s="159"/>
      <c r="D4" s="160"/>
      <c r="E4" s="160"/>
      <c r="F4" s="161"/>
      <c r="G4" s="167" t="s">
        <v>24</v>
      </c>
      <c r="H4" s="168"/>
      <c r="I4" s="168"/>
      <c r="J4" s="169"/>
      <c r="K4" s="61"/>
    </row>
    <row r="5" spans="1:11" ht="22.5" customHeight="1">
      <c r="A5" s="126" t="s">
        <v>467</v>
      </c>
      <c r="B5" s="127"/>
      <c r="C5" s="176"/>
      <c r="D5" s="176"/>
      <c r="E5" s="176"/>
      <c r="F5" s="177"/>
      <c r="G5" s="170"/>
      <c r="H5" s="171"/>
      <c r="I5" s="171"/>
      <c r="J5" s="172"/>
      <c r="K5" s="61"/>
    </row>
    <row r="6" spans="1:11" ht="22.5" customHeight="1" thickBot="1">
      <c r="A6" s="124" t="s">
        <v>5</v>
      </c>
      <c r="B6" s="125"/>
      <c r="C6" s="128"/>
      <c r="D6" s="128"/>
      <c r="E6" s="128"/>
      <c r="F6" s="129"/>
      <c r="G6" s="173"/>
      <c r="H6" s="174"/>
      <c r="I6" s="174"/>
      <c r="J6" s="175"/>
      <c r="K6" s="61"/>
    </row>
    <row r="7" spans="1:11" ht="20.25" customHeight="1">
      <c r="A7" s="124" t="s">
        <v>6</v>
      </c>
      <c r="B7" s="125"/>
      <c r="C7" s="139"/>
      <c r="D7" s="140"/>
      <c r="E7" s="140"/>
      <c r="F7" s="141"/>
      <c r="G7" s="1" t="s">
        <v>0</v>
      </c>
      <c r="H7" s="162" t="s">
        <v>10</v>
      </c>
      <c r="I7" s="162"/>
      <c r="J7" s="163"/>
      <c r="K7" s="61"/>
    </row>
    <row r="8" spans="1:11" s="64" customFormat="1" ht="20.25" customHeight="1" thickBot="1">
      <c r="A8" s="144" t="s">
        <v>7</v>
      </c>
      <c r="B8" s="145"/>
      <c r="C8" s="132"/>
      <c r="D8" s="133"/>
      <c r="E8" s="133"/>
      <c r="F8" s="134"/>
      <c r="G8" s="221">
        <f>IF(ISERROR(VLOOKUP($H8,$K$29:$L$240,2,0)),"",VLOOKUP($H8,$K$29:$L$240,2,0))</f>
      </c>
      <c r="H8" s="223"/>
      <c r="I8" s="223"/>
      <c r="J8" s="224"/>
      <c r="K8" s="63"/>
    </row>
    <row r="9" spans="1:11" s="60" customFormat="1" ht="18" customHeight="1" thickBot="1">
      <c r="A9" s="201" t="s">
        <v>13</v>
      </c>
      <c r="B9" s="65"/>
      <c r="C9" s="103" t="s">
        <v>14</v>
      </c>
      <c r="D9" s="104"/>
      <c r="E9" s="104"/>
      <c r="F9" s="105"/>
      <c r="G9" s="222"/>
      <c r="H9" s="225"/>
      <c r="I9" s="225"/>
      <c r="J9" s="226"/>
      <c r="K9" s="59"/>
    </row>
    <row r="10" spans="1:11" s="68" customFormat="1" ht="18" customHeight="1" thickBot="1">
      <c r="A10" s="202"/>
      <c r="B10" s="42"/>
      <c r="C10" s="106" t="s">
        <v>15</v>
      </c>
      <c r="D10" s="107"/>
      <c r="E10" s="107"/>
      <c r="F10" s="108"/>
      <c r="G10" s="66" t="s">
        <v>30</v>
      </c>
      <c r="H10" s="218"/>
      <c r="I10" s="219"/>
      <c r="J10" s="220"/>
      <c r="K10" s="67"/>
    </row>
    <row r="11" spans="1:11" ht="36.75" customHeight="1" thickBot="1">
      <c r="A11" s="178" t="s">
        <v>17</v>
      </c>
      <c r="B11" s="101" t="s">
        <v>11</v>
      </c>
      <c r="C11" s="102"/>
      <c r="D11" s="188" t="s">
        <v>12</v>
      </c>
      <c r="E11" s="189"/>
      <c r="F11" s="101" t="s">
        <v>32</v>
      </c>
      <c r="G11" s="190"/>
      <c r="H11" s="102"/>
      <c r="I11" s="183" t="s">
        <v>1</v>
      </c>
      <c r="J11" s="214" t="s">
        <v>2</v>
      </c>
      <c r="K11" s="61"/>
    </row>
    <row r="12" spans="1:11" ht="80.25" customHeight="1">
      <c r="A12" s="179"/>
      <c r="B12" s="181" t="s">
        <v>28</v>
      </c>
      <c r="C12" s="182"/>
      <c r="D12" s="34" t="s">
        <v>18</v>
      </c>
      <c r="E12" s="37" t="s">
        <v>19</v>
      </c>
      <c r="F12" s="34" t="s">
        <v>18</v>
      </c>
      <c r="G12" s="35" t="s">
        <v>20</v>
      </c>
      <c r="H12" s="36" t="s">
        <v>21</v>
      </c>
      <c r="I12" s="184"/>
      <c r="J12" s="215"/>
      <c r="K12" s="61"/>
    </row>
    <row r="13" spans="1:11" ht="16.5" customHeight="1" thickBot="1">
      <c r="A13" s="179"/>
      <c r="B13" s="120">
        <v>1</v>
      </c>
      <c r="C13" s="121"/>
      <c r="D13" s="15">
        <v>2</v>
      </c>
      <c r="E13" s="17">
        <v>3</v>
      </c>
      <c r="F13" s="15">
        <v>4</v>
      </c>
      <c r="G13" s="2">
        <v>5</v>
      </c>
      <c r="H13" s="3">
        <v>6</v>
      </c>
      <c r="I13" s="4">
        <v>7</v>
      </c>
      <c r="J13" s="5">
        <v>8</v>
      </c>
      <c r="K13" s="61"/>
    </row>
    <row r="14" spans="1:11" s="70" customFormat="1" ht="15.75" customHeight="1" hidden="1" thickBot="1">
      <c r="A14" s="179"/>
      <c r="B14" s="122"/>
      <c r="C14" s="123"/>
      <c r="D14" s="20"/>
      <c r="E14" s="18"/>
      <c r="F14" s="16">
        <v>-3</v>
      </c>
      <c r="G14" s="6"/>
      <c r="H14" s="7">
        <v>-5</v>
      </c>
      <c r="I14" s="8"/>
      <c r="J14" s="9"/>
      <c r="K14" s="69"/>
    </row>
    <row r="15" spans="1:11" s="70" customFormat="1" ht="15.75" customHeight="1" hidden="1" thickBot="1">
      <c r="A15" s="180"/>
      <c r="B15" s="135">
        <v>-1</v>
      </c>
      <c r="C15" s="136"/>
      <c r="D15" s="25"/>
      <c r="E15" s="26"/>
      <c r="F15" s="25"/>
      <c r="G15" s="27">
        <v>-4</v>
      </c>
      <c r="H15" s="28"/>
      <c r="I15" s="29"/>
      <c r="J15" s="30"/>
      <c r="K15" s="69"/>
    </row>
    <row r="16" spans="1:11" s="72" customFormat="1" ht="19.5" customHeight="1">
      <c r="A16" s="33">
        <v>0.9</v>
      </c>
      <c r="B16" s="212"/>
      <c r="C16" s="213"/>
      <c r="D16" s="31"/>
      <c r="E16" s="32"/>
      <c r="F16" s="38"/>
      <c r="G16" s="39"/>
      <c r="H16" s="39"/>
      <c r="I16" s="52">
        <f>(ROUND(B16,2)/50+ROUND(D16,2)+ROUND(E16,2)+ROUND(F16,4)*10+ROUND(G16,4)*50+ROUND(H16,4)*500)*0.1</f>
        <v>0</v>
      </c>
      <c r="J16" s="53">
        <f>ROUND(I16,4)*$D$25</f>
        <v>0</v>
      </c>
      <c r="K16" s="71"/>
    </row>
    <row r="17" spans="1:11" s="72" customFormat="1" ht="19.5" customHeight="1">
      <c r="A17" s="23">
        <v>0.4</v>
      </c>
      <c r="B17" s="142"/>
      <c r="C17" s="143"/>
      <c r="D17" s="21"/>
      <c r="E17" s="14"/>
      <c r="F17" s="40"/>
      <c r="G17" s="10"/>
      <c r="H17" s="11"/>
      <c r="I17" s="54">
        <f>+(ROUND(B17,2)/50+ROUND(D17,2)+ROUND(E17,2)+ROUND(F17,4)*10+ROUND(G17,4)*50+ROUND(H17,4)*500)*0.6</f>
        <v>0</v>
      </c>
      <c r="J17" s="55">
        <f>ROUND(I17,4)*$D$25</f>
        <v>0</v>
      </c>
      <c r="K17" s="71"/>
    </row>
    <row r="18" spans="1:11" s="72" customFormat="1" ht="17.25" customHeight="1" thickBot="1">
      <c r="A18" s="24">
        <v>0</v>
      </c>
      <c r="B18" s="210"/>
      <c r="C18" s="211"/>
      <c r="D18" s="22"/>
      <c r="E18" s="19"/>
      <c r="F18" s="41"/>
      <c r="G18" s="12"/>
      <c r="H18" s="12"/>
      <c r="I18" s="56">
        <f>+(ROUND(B18,2)/50+ROUND(D18,2)+ROUND(E18,2)+ROUND(F18,4)*10+ROUND(G18,4)*50+ROUND(H18,4)*500)</f>
        <v>0</v>
      </c>
      <c r="J18" s="55">
        <f>ROUND(I18,4)*$D$25</f>
        <v>0</v>
      </c>
      <c r="K18" s="71"/>
    </row>
    <row r="19" spans="1:12" s="72" customFormat="1" ht="17.25" customHeight="1" thickBot="1">
      <c r="A19" s="50" t="s">
        <v>29</v>
      </c>
      <c r="B19" s="137">
        <f aca="true" t="shared" si="0" ref="B19:I19">ROUND(B16,4)+ROUND(B17,4)+ROUND(B18,4)</f>
        <v>0</v>
      </c>
      <c r="C19" s="138">
        <f t="shared" si="0"/>
        <v>0</v>
      </c>
      <c r="D19" s="43">
        <f t="shared" si="0"/>
        <v>0</v>
      </c>
      <c r="E19" s="44">
        <f t="shared" si="0"/>
        <v>0</v>
      </c>
      <c r="F19" s="45">
        <f t="shared" si="0"/>
        <v>0</v>
      </c>
      <c r="G19" s="46">
        <f t="shared" si="0"/>
        <v>0</v>
      </c>
      <c r="H19" s="47">
        <f t="shared" si="0"/>
        <v>0</v>
      </c>
      <c r="I19" s="48">
        <f t="shared" si="0"/>
        <v>0</v>
      </c>
      <c r="J19" s="49">
        <f>ROUND(I19,2)*$D$25</f>
        <v>0</v>
      </c>
      <c r="K19" s="71"/>
      <c r="L19" s="73"/>
    </row>
    <row r="20" spans="1:11" s="68" customFormat="1" ht="16.5" thickBot="1" thickTop="1">
      <c r="A20" s="109" t="s">
        <v>31</v>
      </c>
      <c r="B20" s="110"/>
      <c r="C20" s="110"/>
      <c r="D20" s="110"/>
      <c r="E20" s="110"/>
      <c r="F20" s="110"/>
      <c r="G20" s="110"/>
      <c r="H20" s="110"/>
      <c r="I20" s="110"/>
      <c r="J20" s="111"/>
      <c r="K20" s="67"/>
    </row>
    <row r="21" spans="1:11" s="72" customFormat="1" ht="24.75" customHeight="1" thickBot="1">
      <c r="A21" s="117" t="s">
        <v>25</v>
      </c>
      <c r="B21" s="118"/>
      <c r="C21" s="118"/>
      <c r="D21" s="118"/>
      <c r="E21" s="118"/>
      <c r="F21" s="118"/>
      <c r="G21" s="118"/>
      <c r="H21" s="119"/>
      <c r="I21" s="57"/>
      <c r="J21" s="51">
        <f>ROUND(I21,2)*$D$25</f>
        <v>0</v>
      </c>
      <c r="K21" s="71"/>
    </row>
    <row r="22" spans="1:11" s="68" customFormat="1" ht="16.5" thickBot="1" thickTop="1">
      <c r="A22" s="206" t="s">
        <v>3</v>
      </c>
      <c r="B22" s="207"/>
      <c r="C22" s="207"/>
      <c r="D22" s="207"/>
      <c r="E22" s="207"/>
      <c r="F22" s="207"/>
      <c r="G22" s="207"/>
      <c r="H22" s="207"/>
      <c r="I22" s="208"/>
      <c r="J22" s="209"/>
      <c r="K22" s="67"/>
    </row>
    <row r="23" spans="1:15" s="60" customFormat="1" ht="20.25" customHeight="1" thickBot="1">
      <c r="A23" s="114" t="s">
        <v>23</v>
      </c>
      <c r="B23" s="115"/>
      <c r="C23" s="115"/>
      <c r="D23" s="115"/>
      <c r="E23" s="115"/>
      <c r="F23" s="115"/>
      <c r="G23" s="115"/>
      <c r="H23" s="116"/>
      <c r="I23" s="216">
        <f>ROUND(I19,2)</f>
        <v>0</v>
      </c>
      <c r="J23" s="217"/>
      <c r="K23" s="59"/>
      <c r="O23" s="74"/>
    </row>
    <row r="24" spans="1:11" s="60" customFormat="1" ht="20.25" customHeight="1" thickBot="1">
      <c r="A24" s="203" t="s">
        <v>22</v>
      </c>
      <c r="B24" s="204"/>
      <c r="C24" s="204"/>
      <c r="D24" s="204"/>
      <c r="E24" s="204"/>
      <c r="F24" s="204"/>
      <c r="G24" s="204"/>
      <c r="H24" s="205"/>
      <c r="I24" s="112">
        <f>ROUND(J19,2)-ROUND(J21,2)</f>
        <v>0</v>
      </c>
      <c r="J24" s="113"/>
      <c r="K24" s="59"/>
    </row>
    <row r="25" spans="1:10" ht="15.75" customHeight="1" thickTop="1">
      <c r="A25" s="130" t="s">
        <v>465</v>
      </c>
      <c r="B25" s="131"/>
      <c r="C25" s="131"/>
      <c r="D25" s="13">
        <v>26.4125</v>
      </c>
      <c r="E25" s="146" t="s">
        <v>16</v>
      </c>
      <c r="F25" s="147"/>
      <c r="G25" s="148"/>
      <c r="H25" s="199" t="s">
        <v>8</v>
      </c>
      <c r="I25" s="199"/>
      <c r="J25" s="200"/>
    </row>
    <row r="26" spans="1:10" s="72" customFormat="1" ht="24" customHeight="1">
      <c r="A26" s="191"/>
      <c r="B26" s="192"/>
      <c r="C26" s="192"/>
      <c r="D26" s="193"/>
      <c r="E26" s="149"/>
      <c r="F26" s="150"/>
      <c r="G26" s="151"/>
      <c r="H26" s="194"/>
      <c r="I26" s="195"/>
      <c r="J26" s="196"/>
    </row>
    <row r="27" spans="1:10" ht="15.75" customHeight="1">
      <c r="A27" s="185" t="s">
        <v>26</v>
      </c>
      <c r="B27" s="186"/>
      <c r="C27" s="186"/>
      <c r="D27" s="187"/>
      <c r="E27" s="152"/>
      <c r="F27" s="153"/>
      <c r="G27" s="154"/>
      <c r="H27" s="197" t="s">
        <v>27</v>
      </c>
      <c r="I27" s="197"/>
      <c r="J27" s="198"/>
    </row>
    <row r="28" ht="15"/>
    <row r="29" spans="1:12" ht="15">
      <c r="A29" s="86" t="s">
        <v>466</v>
      </c>
      <c r="B29" s="86"/>
      <c r="C29" s="86"/>
      <c r="K29" s="75" t="s">
        <v>33</v>
      </c>
      <c r="L29" s="76" t="s">
        <v>34</v>
      </c>
    </row>
    <row r="30" spans="11:12" ht="15">
      <c r="K30" s="75" t="s">
        <v>464</v>
      </c>
      <c r="L30" s="76" t="s">
        <v>463</v>
      </c>
    </row>
    <row r="31" spans="11:12" ht="15.75" thickBot="1">
      <c r="K31" s="75" t="s">
        <v>419</v>
      </c>
      <c r="L31" s="76" t="s">
        <v>420</v>
      </c>
    </row>
    <row r="32" spans="1:12" ht="27.75" customHeight="1">
      <c r="A32" s="98" t="s">
        <v>468</v>
      </c>
      <c r="B32" s="99"/>
      <c r="C32" s="99"/>
      <c r="D32" s="99"/>
      <c r="E32" s="99"/>
      <c r="F32" s="99"/>
      <c r="G32" s="99"/>
      <c r="H32" s="99"/>
      <c r="I32" s="99"/>
      <c r="J32" s="100"/>
      <c r="K32" s="75" t="s">
        <v>35</v>
      </c>
      <c r="L32" s="76" t="s">
        <v>36</v>
      </c>
    </row>
    <row r="33" spans="1:12" ht="21" customHeight="1">
      <c r="A33" s="94" t="s">
        <v>469</v>
      </c>
      <c r="B33" s="95"/>
      <c r="C33" s="88"/>
      <c r="D33" s="89"/>
      <c r="E33" s="89"/>
      <c r="F33" s="89"/>
      <c r="G33" s="89"/>
      <c r="H33" s="89"/>
      <c r="I33" s="89"/>
      <c r="J33" s="90"/>
      <c r="K33" s="75" t="s">
        <v>325</v>
      </c>
      <c r="L33" s="76" t="s">
        <v>326</v>
      </c>
    </row>
    <row r="34" spans="1:12" ht="21" customHeight="1">
      <c r="A34" s="94" t="s">
        <v>470</v>
      </c>
      <c r="B34" s="95"/>
      <c r="C34" s="88"/>
      <c r="D34" s="89"/>
      <c r="E34" s="89"/>
      <c r="F34" s="89"/>
      <c r="G34" s="89"/>
      <c r="H34" s="89"/>
      <c r="I34" s="89"/>
      <c r="J34" s="90"/>
      <c r="K34" s="75" t="s">
        <v>327</v>
      </c>
      <c r="L34" s="76" t="s">
        <v>328</v>
      </c>
    </row>
    <row r="35" spans="1:12" ht="21" customHeight="1">
      <c r="A35" s="94" t="s">
        <v>471</v>
      </c>
      <c r="B35" s="95"/>
      <c r="C35" s="88"/>
      <c r="D35" s="89"/>
      <c r="E35" s="89"/>
      <c r="F35" s="89"/>
      <c r="G35" s="89"/>
      <c r="H35" s="89"/>
      <c r="I35" s="89"/>
      <c r="J35" s="90"/>
      <c r="K35" s="75" t="s">
        <v>37</v>
      </c>
      <c r="L35" s="76" t="s">
        <v>38</v>
      </c>
    </row>
    <row r="36" spans="1:12" ht="21" customHeight="1">
      <c r="A36" s="94" t="s">
        <v>472</v>
      </c>
      <c r="B36" s="95"/>
      <c r="C36" s="88"/>
      <c r="D36" s="89"/>
      <c r="E36" s="89"/>
      <c r="F36" s="89"/>
      <c r="G36" s="89"/>
      <c r="H36" s="89"/>
      <c r="I36" s="89"/>
      <c r="J36" s="90"/>
      <c r="K36" s="75" t="s">
        <v>329</v>
      </c>
      <c r="L36" s="76" t="s">
        <v>330</v>
      </c>
    </row>
    <row r="37" spans="1:12" ht="21" customHeight="1">
      <c r="A37" s="94" t="s">
        <v>473</v>
      </c>
      <c r="B37" s="95"/>
      <c r="C37" s="88"/>
      <c r="D37" s="89"/>
      <c r="E37" s="89"/>
      <c r="F37" s="89"/>
      <c r="G37" s="89"/>
      <c r="H37" s="89"/>
      <c r="I37" s="89"/>
      <c r="J37" s="90"/>
      <c r="K37" s="75" t="s">
        <v>39</v>
      </c>
      <c r="L37" s="76" t="s">
        <v>40</v>
      </c>
    </row>
    <row r="38" spans="1:12" ht="21" customHeight="1">
      <c r="A38" s="94" t="s">
        <v>474</v>
      </c>
      <c r="B38" s="95"/>
      <c r="C38" s="88"/>
      <c r="D38" s="89"/>
      <c r="E38" s="89"/>
      <c r="F38" s="89"/>
      <c r="G38" s="89"/>
      <c r="H38" s="89"/>
      <c r="I38" s="89"/>
      <c r="J38" s="90"/>
      <c r="K38" s="75" t="s">
        <v>41</v>
      </c>
      <c r="L38" s="76" t="s">
        <v>42</v>
      </c>
    </row>
    <row r="39" spans="1:12" ht="21" customHeight="1" thickBot="1">
      <c r="A39" s="96" t="s">
        <v>475</v>
      </c>
      <c r="B39" s="97"/>
      <c r="C39" s="91"/>
      <c r="D39" s="92"/>
      <c r="E39" s="92"/>
      <c r="F39" s="92"/>
      <c r="G39" s="92"/>
      <c r="H39" s="92"/>
      <c r="I39" s="92"/>
      <c r="J39" s="93"/>
      <c r="K39" s="75" t="s">
        <v>43</v>
      </c>
      <c r="L39" s="76" t="s">
        <v>44</v>
      </c>
    </row>
    <row r="40" spans="11:12" ht="15">
      <c r="K40" s="75" t="s">
        <v>331</v>
      </c>
      <c r="L40" s="76" t="s">
        <v>332</v>
      </c>
    </row>
    <row r="41" spans="11:12" ht="15">
      <c r="K41" s="75" t="s">
        <v>45</v>
      </c>
      <c r="L41" s="76" t="s">
        <v>46</v>
      </c>
    </row>
    <row r="42" spans="11:12" ht="15">
      <c r="K42" s="75" t="s">
        <v>47</v>
      </c>
      <c r="L42" s="76" t="s">
        <v>48</v>
      </c>
    </row>
    <row r="43" spans="11:12" ht="15">
      <c r="K43" s="75" t="s">
        <v>49</v>
      </c>
      <c r="L43" s="76" t="s">
        <v>50</v>
      </c>
    </row>
    <row r="44" spans="11:12" ht="15">
      <c r="K44" s="75" t="s">
        <v>333</v>
      </c>
      <c r="L44" s="76" t="s">
        <v>334</v>
      </c>
    </row>
    <row r="45" spans="11:12" ht="15">
      <c r="K45" s="75" t="s">
        <v>53</v>
      </c>
      <c r="L45" s="76" t="s">
        <v>54</v>
      </c>
    </row>
    <row r="46" spans="11:12" ht="15">
      <c r="K46" s="75" t="s">
        <v>55</v>
      </c>
      <c r="L46" s="76" t="s">
        <v>56</v>
      </c>
    </row>
    <row r="47" spans="11:12" ht="15">
      <c r="K47" s="75" t="s">
        <v>57</v>
      </c>
      <c r="L47" s="76" t="s">
        <v>58</v>
      </c>
    </row>
    <row r="48" spans="11:12" ht="15">
      <c r="K48" s="75" t="s">
        <v>59</v>
      </c>
      <c r="L48" s="76" t="s">
        <v>60</v>
      </c>
    </row>
    <row r="49" spans="11:12" ht="15">
      <c r="K49" s="75" t="s">
        <v>335</v>
      </c>
      <c r="L49" s="76" t="s">
        <v>336</v>
      </c>
    </row>
    <row r="50" spans="11:12" ht="15">
      <c r="K50" s="75" t="s">
        <v>421</v>
      </c>
      <c r="L50" s="76" t="s">
        <v>422</v>
      </c>
    </row>
    <row r="51" spans="11:12" ht="15">
      <c r="K51" s="75" t="s">
        <v>61</v>
      </c>
      <c r="L51" s="76" t="s">
        <v>62</v>
      </c>
    </row>
    <row r="52" spans="11:12" ht="15">
      <c r="K52" s="75" t="s">
        <v>63</v>
      </c>
      <c r="L52" s="76" t="s">
        <v>64</v>
      </c>
    </row>
    <row r="53" spans="11:12" ht="15">
      <c r="K53" s="75" t="s">
        <v>65</v>
      </c>
      <c r="L53" s="76" t="s">
        <v>66</v>
      </c>
    </row>
    <row r="54" spans="11:12" ht="15">
      <c r="K54" s="75" t="s">
        <v>67</v>
      </c>
      <c r="L54" s="76" t="s">
        <v>68</v>
      </c>
    </row>
    <row r="55" spans="11:12" ht="15">
      <c r="K55" s="75" t="s">
        <v>69</v>
      </c>
      <c r="L55" s="76" t="s">
        <v>70</v>
      </c>
    </row>
    <row r="56" spans="11:12" ht="15">
      <c r="K56" s="75" t="s">
        <v>337</v>
      </c>
      <c r="L56" s="76" t="s">
        <v>338</v>
      </c>
    </row>
    <row r="57" spans="11:12" ht="15">
      <c r="K57" s="75" t="s">
        <v>71</v>
      </c>
      <c r="L57" s="76" t="s">
        <v>72</v>
      </c>
    </row>
    <row r="58" spans="11:12" ht="15">
      <c r="K58" s="75" t="s">
        <v>339</v>
      </c>
      <c r="L58" s="76" t="s">
        <v>340</v>
      </c>
    </row>
    <row r="59" spans="11:12" ht="15">
      <c r="K59" s="75" t="s">
        <v>73</v>
      </c>
      <c r="L59" s="76" t="s">
        <v>74</v>
      </c>
    </row>
    <row r="60" spans="11:12" ht="15">
      <c r="K60" s="75" t="s">
        <v>341</v>
      </c>
      <c r="L60" s="76" t="s">
        <v>342</v>
      </c>
    </row>
    <row r="61" spans="11:12" ht="15">
      <c r="K61" s="75" t="s">
        <v>75</v>
      </c>
      <c r="L61" s="76" t="s">
        <v>76</v>
      </c>
    </row>
    <row r="62" spans="11:12" ht="15">
      <c r="K62" s="75" t="s">
        <v>343</v>
      </c>
      <c r="L62" s="76" t="s">
        <v>344</v>
      </c>
    </row>
    <row r="63" spans="11:12" ht="15">
      <c r="K63" s="75" t="s">
        <v>77</v>
      </c>
      <c r="L63" s="76" t="s">
        <v>78</v>
      </c>
    </row>
    <row r="64" spans="11:12" ht="15">
      <c r="K64" s="75" t="s">
        <v>79</v>
      </c>
      <c r="L64" s="76" t="s">
        <v>80</v>
      </c>
    </row>
    <row r="65" spans="11:12" ht="15">
      <c r="K65" s="75" t="s">
        <v>81</v>
      </c>
      <c r="L65" s="76" t="s">
        <v>82</v>
      </c>
    </row>
    <row r="66" spans="11:12" ht="15">
      <c r="K66" s="75" t="s">
        <v>83</v>
      </c>
      <c r="L66" s="76" t="s">
        <v>84</v>
      </c>
    </row>
    <row r="67" spans="11:12" ht="15">
      <c r="K67" s="75" t="s">
        <v>85</v>
      </c>
      <c r="L67" s="76" t="s">
        <v>86</v>
      </c>
    </row>
    <row r="68" spans="11:12" ht="15">
      <c r="K68" s="75" t="s">
        <v>87</v>
      </c>
      <c r="L68" s="76" t="s">
        <v>88</v>
      </c>
    </row>
    <row r="69" spans="11:12" ht="15">
      <c r="K69" s="75" t="s">
        <v>443</v>
      </c>
      <c r="L69" s="76" t="s">
        <v>444</v>
      </c>
    </row>
    <row r="70" spans="11:12" ht="15">
      <c r="K70" s="75" t="s">
        <v>89</v>
      </c>
      <c r="L70" s="76" t="s">
        <v>90</v>
      </c>
    </row>
    <row r="71" spans="11:12" ht="15">
      <c r="K71" s="75" t="s">
        <v>91</v>
      </c>
      <c r="L71" s="76" t="s">
        <v>92</v>
      </c>
    </row>
    <row r="72" spans="11:12" ht="15">
      <c r="K72" s="75" t="s">
        <v>93</v>
      </c>
      <c r="L72" s="76" t="s">
        <v>94</v>
      </c>
    </row>
    <row r="73" spans="11:12" ht="15">
      <c r="K73" s="75" t="s">
        <v>345</v>
      </c>
      <c r="L73" s="76" t="s">
        <v>346</v>
      </c>
    </row>
    <row r="74" spans="11:12" ht="15">
      <c r="K74" s="75" t="s">
        <v>95</v>
      </c>
      <c r="L74" s="76" t="s">
        <v>96</v>
      </c>
    </row>
    <row r="75" spans="11:12" ht="15">
      <c r="K75" s="75" t="s">
        <v>347</v>
      </c>
      <c r="L75" s="76" t="s">
        <v>348</v>
      </c>
    </row>
    <row r="76" spans="11:12" ht="15">
      <c r="K76" s="75" t="s">
        <v>349</v>
      </c>
      <c r="L76" s="76" t="s">
        <v>350</v>
      </c>
    </row>
    <row r="77" spans="11:12" ht="15">
      <c r="K77" s="75" t="s">
        <v>351</v>
      </c>
      <c r="L77" s="76" t="s">
        <v>352</v>
      </c>
    </row>
    <row r="78" spans="11:12" ht="15">
      <c r="K78" s="75" t="s">
        <v>353</v>
      </c>
      <c r="L78" s="76" t="s">
        <v>354</v>
      </c>
    </row>
    <row r="79" spans="11:12" ht="15">
      <c r="K79" s="75" t="s">
        <v>99</v>
      </c>
      <c r="L79" s="76" t="s">
        <v>100</v>
      </c>
    </row>
    <row r="80" spans="11:12" ht="15">
      <c r="K80" s="75" t="s">
        <v>101</v>
      </c>
      <c r="L80" s="76" t="s">
        <v>102</v>
      </c>
    </row>
    <row r="81" spans="11:12" ht="15">
      <c r="K81" s="75" t="s">
        <v>103</v>
      </c>
      <c r="L81" s="76" t="s">
        <v>104</v>
      </c>
    </row>
    <row r="82" spans="11:12" ht="15">
      <c r="K82" s="75" t="s">
        <v>105</v>
      </c>
      <c r="L82" s="76" t="s">
        <v>106</v>
      </c>
    </row>
    <row r="83" spans="11:12" ht="15">
      <c r="K83" s="75" t="s">
        <v>107</v>
      </c>
      <c r="L83" s="76" t="s">
        <v>108</v>
      </c>
    </row>
    <row r="84" spans="11:12" ht="15">
      <c r="K84" s="75" t="s">
        <v>109</v>
      </c>
      <c r="L84" s="76" t="s">
        <v>110</v>
      </c>
    </row>
    <row r="85" spans="11:12" ht="15">
      <c r="K85" s="75" t="s">
        <v>111</v>
      </c>
      <c r="L85" s="76" t="s">
        <v>112</v>
      </c>
    </row>
    <row r="86" spans="11:12" ht="15">
      <c r="K86" s="75" t="s">
        <v>113</v>
      </c>
      <c r="L86" s="76" t="s">
        <v>114</v>
      </c>
    </row>
    <row r="87" spans="11:12" ht="15">
      <c r="K87" s="75" t="s">
        <v>355</v>
      </c>
      <c r="L87" s="76" t="s">
        <v>356</v>
      </c>
    </row>
    <row r="88" spans="11:12" ht="15">
      <c r="K88" s="75" t="s">
        <v>115</v>
      </c>
      <c r="L88" s="76" t="s">
        <v>116</v>
      </c>
    </row>
    <row r="89" spans="11:12" ht="15">
      <c r="K89" s="75" t="s">
        <v>117</v>
      </c>
      <c r="L89" s="76" t="s">
        <v>118</v>
      </c>
    </row>
    <row r="90" spans="11:12" ht="15">
      <c r="K90" s="75" t="s">
        <v>119</v>
      </c>
      <c r="L90" s="76" t="s">
        <v>120</v>
      </c>
    </row>
    <row r="91" spans="11:12" ht="15">
      <c r="K91" s="75" t="s">
        <v>121</v>
      </c>
      <c r="L91" s="76" t="s">
        <v>122</v>
      </c>
    </row>
    <row r="92" spans="11:12" ht="15">
      <c r="K92" s="75" t="s">
        <v>123</v>
      </c>
      <c r="L92" s="76" t="s">
        <v>124</v>
      </c>
    </row>
    <row r="93" spans="11:12" ht="15">
      <c r="K93" s="75" t="s">
        <v>125</v>
      </c>
      <c r="L93" s="76" t="s">
        <v>126</v>
      </c>
    </row>
    <row r="94" spans="11:12" ht="15">
      <c r="K94" s="75" t="s">
        <v>127</v>
      </c>
      <c r="L94" s="76" t="s">
        <v>128</v>
      </c>
    </row>
    <row r="95" spans="11:12" ht="15">
      <c r="K95" s="75" t="s">
        <v>129</v>
      </c>
      <c r="L95" s="76" t="s">
        <v>130</v>
      </c>
    </row>
    <row r="96" spans="11:12" ht="15">
      <c r="K96" s="75" t="s">
        <v>357</v>
      </c>
      <c r="L96" s="76" t="s">
        <v>358</v>
      </c>
    </row>
    <row r="97" spans="11:12" ht="15">
      <c r="K97" s="75" t="s">
        <v>131</v>
      </c>
      <c r="L97" s="76" t="s">
        <v>132</v>
      </c>
    </row>
    <row r="98" spans="11:12" ht="15">
      <c r="K98" s="75" t="s">
        <v>423</v>
      </c>
      <c r="L98" s="76" t="s">
        <v>424</v>
      </c>
    </row>
    <row r="99" spans="11:12" ht="15">
      <c r="K99" s="75" t="s">
        <v>359</v>
      </c>
      <c r="L99" s="76" t="s">
        <v>360</v>
      </c>
    </row>
    <row r="100" spans="11:12" ht="15">
      <c r="K100" s="75" t="s">
        <v>133</v>
      </c>
      <c r="L100" s="76" t="s">
        <v>134</v>
      </c>
    </row>
    <row r="101" spans="11:12" ht="15">
      <c r="K101" s="75" t="s">
        <v>135</v>
      </c>
      <c r="L101" s="76" t="s">
        <v>136</v>
      </c>
    </row>
    <row r="102" spans="11:12" ht="15">
      <c r="K102" s="75" t="s">
        <v>137</v>
      </c>
      <c r="L102" s="76" t="s">
        <v>138</v>
      </c>
    </row>
    <row r="103" spans="11:12" ht="15">
      <c r="K103" s="75" t="s">
        <v>361</v>
      </c>
      <c r="L103" s="76" t="s">
        <v>362</v>
      </c>
    </row>
    <row r="104" spans="11:12" ht="15">
      <c r="K104" s="75" t="s">
        <v>139</v>
      </c>
      <c r="L104" s="76" t="s">
        <v>140</v>
      </c>
    </row>
    <row r="105" spans="11:12" ht="15">
      <c r="K105" s="75" t="s">
        <v>141</v>
      </c>
      <c r="L105" s="76" t="s">
        <v>142</v>
      </c>
    </row>
    <row r="106" spans="11:12" ht="15">
      <c r="K106" s="75" t="s">
        <v>143</v>
      </c>
      <c r="L106" s="76" t="s">
        <v>144</v>
      </c>
    </row>
    <row r="107" spans="11:12" ht="15">
      <c r="K107" s="75" t="s">
        <v>145</v>
      </c>
      <c r="L107" s="76" t="s">
        <v>146</v>
      </c>
    </row>
    <row r="108" spans="11:12" ht="15">
      <c r="K108" s="75" t="s">
        <v>147</v>
      </c>
      <c r="L108" s="76" t="s">
        <v>148</v>
      </c>
    </row>
    <row r="109" spans="11:12" ht="15">
      <c r="K109" s="75" t="s">
        <v>149</v>
      </c>
      <c r="L109" s="76" t="s">
        <v>150</v>
      </c>
    </row>
    <row r="110" spans="11:12" ht="15">
      <c r="K110" s="75" t="s">
        <v>151</v>
      </c>
      <c r="L110" s="76" t="s">
        <v>152</v>
      </c>
    </row>
    <row r="111" spans="11:12" ht="15">
      <c r="K111" s="75" t="s">
        <v>153</v>
      </c>
      <c r="L111" s="76" t="s">
        <v>154</v>
      </c>
    </row>
    <row r="112" spans="11:12" ht="15">
      <c r="K112" s="75" t="s">
        <v>155</v>
      </c>
      <c r="L112" s="76" t="s">
        <v>156</v>
      </c>
    </row>
    <row r="113" spans="11:12" ht="15">
      <c r="K113" s="75" t="s">
        <v>157</v>
      </c>
      <c r="L113" s="76" t="s">
        <v>158</v>
      </c>
    </row>
    <row r="114" spans="11:12" ht="15">
      <c r="K114" s="75" t="s">
        <v>159</v>
      </c>
      <c r="L114" s="76" t="s">
        <v>160</v>
      </c>
    </row>
    <row r="115" spans="11:12" ht="15">
      <c r="K115" s="75" t="s">
        <v>445</v>
      </c>
      <c r="L115" s="76" t="s">
        <v>446</v>
      </c>
    </row>
    <row r="116" spans="11:12" ht="15">
      <c r="K116" s="75" t="s">
        <v>161</v>
      </c>
      <c r="L116" s="76" t="s">
        <v>162</v>
      </c>
    </row>
    <row r="117" spans="11:12" ht="15">
      <c r="K117" s="75" t="s">
        <v>163</v>
      </c>
      <c r="L117" s="76" t="s">
        <v>164</v>
      </c>
    </row>
    <row r="118" spans="11:12" ht="15">
      <c r="K118" s="75" t="s">
        <v>363</v>
      </c>
      <c r="L118" s="76" t="s">
        <v>364</v>
      </c>
    </row>
    <row r="119" spans="11:12" ht="15">
      <c r="K119" s="75" t="s">
        <v>165</v>
      </c>
      <c r="L119" s="76" t="s">
        <v>166</v>
      </c>
    </row>
    <row r="120" spans="11:12" ht="15">
      <c r="K120" s="75" t="s">
        <v>167</v>
      </c>
      <c r="L120" s="76" t="s">
        <v>168</v>
      </c>
    </row>
    <row r="121" spans="11:12" ht="15">
      <c r="K121" s="75" t="s">
        <v>169</v>
      </c>
      <c r="L121" s="76" t="s">
        <v>170</v>
      </c>
    </row>
    <row r="122" spans="11:12" ht="15">
      <c r="K122" s="75" t="s">
        <v>425</v>
      </c>
      <c r="L122" s="76" t="s">
        <v>426</v>
      </c>
    </row>
    <row r="123" spans="11:12" ht="15">
      <c r="K123" s="75" t="s">
        <v>171</v>
      </c>
      <c r="L123" s="76" t="s">
        <v>172</v>
      </c>
    </row>
    <row r="124" spans="11:12" ht="15">
      <c r="K124" s="75" t="s">
        <v>365</v>
      </c>
      <c r="L124" s="76" t="s">
        <v>366</v>
      </c>
    </row>
    <row r="125" spans="11:12" ht="15">
      <c r="K125" s="75" t="s">
        <v>173</v>
      </c>
      <c r="L125" s="76" t="s">
        <v>174</v>
      </c>
    </row>
    <row r="126" spans="11:12" ht="15">
      <c r="K126" s="75" t="s">
        <v>175</v>
      </c>
      <c r="L126" s="76" t="s">
        <v>176</v>
      </c>
    </row>
    <row r="127" spans="11:12" ht="15">
      <c r="K127" s="75" t="s">
        <v>177</v>
      </c>
      <c r="L127" s="76" t="s">
        <v>178</v>
      </c>
    </row>
    <row r="128" spans="11:12" ht="15">
      <c r="K128" s="75" t="s">
        <v>179</v>
      </c>
      <c r="L128" s="76" t="s">
        <v>180</v>
      </c>
    </row>
    <row r="129" spans="11:12" ht="15">
      <c r="K129" s="75" t="s">
        <v>367</v>
      </c>
      <c r="L129" s="76" t="s">
        <v>368</v>
      </c>
    </row>
    <row r="130" spans="11:12" ht="15">
      <c r="K130" s="75" t="s">
        <v>181</v>
      </c>
      <c r="L130" s="76" t="s">
        <v>182</v>
      </c>
    </row>
    <row r="131" spans="11:12" ht="15">
      <c r="K131" s="77" t="s">
        <v>453</v>
      </c>
      <c r="L131" s="76" t="s">
        <v>454</v>
      </c>
    </row>
    <row r="132" spans="11:12" ht="15">
      <c r="K132" s="75" t="s">
        <v>369</v>
      </c>
      <c r="L132" s="76" t="s">
        <v>370</v>
      </c>
    </row>
    <row r="133" spans="11:12" ht="15">
      <c r="K133" s="75" t="s">
        <v>183</v>
      </c>
      <c r="L133" s="76" t="s">
        <v>184</v>
      </c>
    </row>
    <row r="134" spans="11:12" ht="15">
      <c r="K134" s="75" t="s">
        <v>427</v>
      </c>
      <c r="L134" s="76" t="s">
        <v>428</v>
      </c>
    </row>
    <row r="135" spans="11:12" ht="15">
      <c r="K135" s="75" t="s">
        <v>185</v>
      </c>
      <c r="L135" s="76" t="s">
        <v>186</v>
      </c>
    </row>
    <row r="136" spans="11:12" ht="15">
      <c r="K136" s="75" t="s">
        <v>187</v>
      </c>
      <c r="L136" s="76" t="s">
        <v>188</v>
      </c>
    </row>
    <row r="137" spans="11:12" ht="15">
      <c r="K137" s="75" t="s">
        <v>189</v>
      </c>
      <c r="L137" s="76" t="s">
        <v>190</v>
      </c>
    </row>
    <row r="138" spans="11:12" ht="15">
      <c r="K138" s="75" t="s">
        <v>191</v>
      </c>
      <c r="L138" s="76" t="s">
        <v>192</v>
      </c>
    </row>
    <row r="139" spans="11:12" ht="15">
      <c r="K139" s="75" t="s">
        <v>193</v>
      </c>
      <c r="L139" s="76" t="s">
        <v>194</v>
      </c>
    </row>
    <row r="140" spans="11:12" ht="15">
      <c r="K140" s="75" t="s">
        <v>195</v>
      </c>
      <c r="L140" s="76" t="s">
        <v>196</v>
      </c>
    </row>
    <row r="141" spans="11:12" ht="15">
      <c r="K141" s="75" t="s">
        <v>197</v>
      </c>
      <c r="L141" s="76" t="s">
        <v>198</v>
      </c>
    </row>
    <row r="142" spans="11:12" ht="15">
      <c r="K142" s="75" t="s">
        <v>199</v>
      </c>
      <c r="L142" s="76" t="s">
        <v>200</v>
      </c>
    </row>
    <row r="143" spans="11:12" ht="15">
      <c r="K143" s="75" t="s">
        <v>201</v>
      </c>
      <c r="L143" s="76" t="s">
        <v>202</v>
      </c>
    </row>
    <row r="144" spans="11:12" ht="15">
      <c r="K144" s="75" t="s">
        <v>203</v>
      </c>
      <c r="L144" s="76" t="s">
        <v>204</v>
      </c>
    </row>
    <row r="145" spans="11:12" ht="15">
      <c r="K145" s="75" t="s">
        <v>371</v>
      </c>
      <c r="L145" s="76" t="s">
        <v>372</v>
      </c>
    </row>
    <row r="146" spans="11:12" ht="15">
      <c r="K146" s="75" t="s">
        <v>205</v>
      </c>
      <c r="L146" s="76" t="s">
        <v>206</v>
      </c>
    </row>
    <row r="147" spans="11:12" ht="15">
      <c r="K147" s="75" t="s">
        <v>207</v>
      </c>
      <c r="L147" s="76" t="s">
        <v>208</v>
      </c>
    </row>
    <row r="148" spans="11:12" ht="15">
      <c r="K148" s="75" t="s">
        <v>209</v>
      </c>
      <c r="L148" s="76" t="s">
        <v>210</v>
      </c>
    </row>
    <row r="149" spans="11:12" ht="15">
      <c r="K149" s="75" t="s">
        <v>211</v>
      </c>
      <c r="L149" s="76" t="s">
        <v>212</v>
      </c>
    </row>
    <row r="150" spans="11:12" ht="15">
      <c r="K150" s="75" t="s">
        <v>213</v>
      </c>
      <c r="L150" s="76" t="s">
        <v>214</v>
      </c>
    </row>
    <row r="151" spans="11:12" ht="15">
      <c r="K151" s="75" t="s">
        <v>215</v>
      </c>
      <c r="L151" s="76" t="s">
        <v>216</v>
      </c>
    </row>
    <row r="152" spans="11:12" ht="15">
      <c r="K152" s="75" t="s">
        <v>373</v>
      </c>
      <c r="L152" s="76" t="s">
        <v>374</v>
      </c>
    </row>
    <row r="153" spans="11:12" ht="15">
      <c r="K153" s="75" t="s">
        <v>217</v>
      </c>
      <c r="L153" s="76" t="s">
        <v>218</v>
      </c>
    </row>
    <row r="154" spans="11:12" ht="15">
      <c r="K154" s="75" t="s">
        <v>429</v>
      </c>
      <c r="L154" s="76" t="s">
        <v>430</v>
      </c>
    </row>
    <row r="155" spans="11:12" ht="15">
      <c r="K155" s="75" t="s">
        <v>375</v>
      </c>
      <c r="L155" s="76" t="s">
        <v>376</v>
      </c>
    </row>
    <row r="156" spans="11:12" ht="15">
      <c r="K156" s="75" t="s">
        <v>219</v>
      </c>
      <c r="L156" s="76" t="s">
        <v>220</v>
      </c>
    </row>
    <row r="157" spans="11:12" ht="15">
      <c r="K157" s="75" t="s">
        <v>377</v>
      </c>
      <c r="L157" s="76" t="s">
        <v>378</v>
      </c>
    </row>
    <row r="158" spans="11:12" ht="15">
      <c r="K158" s="75" t="s">
        <v>221</v>
      </c>
      <c r="L158" s="76" t="s">
        <v>222</v>
      </c>
    </row>
    <row r="159" spans="11:12" ht="15">
      <c r="K159" s="75" t="s">
        <v>379</v>
      </c>
      <c r="L159" s="76" t="s">
        <v>380</v>
      </c>
    </row>
    <row r="160" spans="11:12" ht="15">
      <c r="K160" s="75" t="s">
        <v>223</v>
      </c>
      <c r="L160" s="76" t="s">
        <v>224</v>
      </c>
    </row>
    <row r="161" spans="11:12" ht="15">
      <c r="K161" s="75" t="s">
        <v>225</v>
      </c>
      <c r="L161" s="76" t="s">
        <v>226</v>
      </c>
    </row>
    <row r="162" spans="11:12" ht="15">
      <c r="K162" s="75" t="s">
        <v>227</v>
      </c>
      <c r="L162" s="76" t="s">
        <v>228</v>
      </c>
    </row>
    <row r="163" spans="11:12" ht="15">
      <c r="K163" s="75" t="s">
        <v>229</v>
      </c>
      <c r="L163" s="76" t="s">
        <v>230</v>
      </c>
    </row>
    <row r="164" spans="11:12" ht="15">
      <c r="K164" s="75" t="s">
        <v>231</v>
      </c>
      <c r="L164" s="76" t="s">
        <v>232</v>
      </c>
    </row>
    <row r="165" spans="11:12" ht="15">
      <c r="K165" s="75" t="s">
        <v>233</v>
      </c>
      <c r="L165" s="76" t="s">
        <v>234</v>
      </c>
    </row>
    <row r="166" spans="11:12" ht="15">
      <c r="K166" s="75" t="s">
        <v>235</v>
      </c>
      <c r="L166" s="76" t="s">
        <v>236</v>
      </c>
    </row>
    <row r="167" spans="11:12" ht="15">
      <c r="K167" s="75" t="s">
        <v>237</v>
      </c>
      <c r="L167" s="76" t="s">
        <v>238</v>
      </c>
    </row>
    <row r="168" spans="11:12" ht="15">
      <c r="K168" s="75" t="s">
        <v>381</v>
      </c>
      <c r="L168" s="76" t="s">
        <v>382</v>
      </c>
    </row>
    <row r="169" spans="11:12" ht="15">
      <c r="K169" s="75" t="s">
        <v>447</v>
      </c>
      <c r="L169" s="76" t="s">
        <v>448</v>
      </c>
    </row>
    <row r="170" spans="11:12" ht="15">
      <c r="K170" s="75" t="s">
        <v>431</v>
      </c>
      <c r="L170" s="76" t="s">
        <v>432</v>
      </c>
    </row>
    <row r="171" spans="11:12" ht="15">
      <c r="K171" s="75" t="s">
        <v>239</v>
      </c>
      <c r="L171" s="76" t="s">
        <v>240</v>
      </c>
    </row>
    <row r="172" spans="11:12" ht="15">
      <c r="K172" s="75" t="s">
        <v>383</v>
      </c>
      <c r="L172" s="76" t="s">
        <v>384</v>
      </c>
    </row>
    <row r="173" spans="11:12" ht="15">
      <c r="K173" s="75" t="s">
        <v>243</v>
      </c>
      <c r="L173" s="76" t="s">
        <v>244</v>
      </c>
    </row>
    <row r="174" spans="11:12" ht="15">
      <c r="K174" s="75" t="s">
        <v>241</v>
      </c>
      <c r="L174" s="76" t="s">
        <v>242</v>
      </c>
    </row>
    <row r="175" spans="11:12" ht="15">
      <c r="K175" s="75" t="s">
        <v>245</v>
      </c>
      <c r="L175" s="76" t="s">
        <v>246</v>
      </c>
    </row>
    <row r="176" spans="11:12" ht="15">
      <c r="K176" s="75" t="s">
        <v>247</v>
      </c>
      <c r="L176" s="76" t="s">
        <v>248</v>
      </c>
    </row>
    <row r="177" spans="11:12" ht="15">
      <c r="K177" s="75" t="s">
        <v>385</v>
      </c>
      <c r="L177" s="76" t="s">
        <v>386</v>
      </c>
    </row>
    <row r="178" spans="11:12" ht="15">
      <c r="K178" s="75" t="s">
        <v>249</v>
      </c>
      <c r="L178" s="76" t="s">
        <v>250</v>
      </c>
    </row>
    <row r="179" spans="11:12" ht="15">
      <c r="K179" s="75" t="s">
        <v>251</v>
      </c>
      <c r="L179" s="76" t="s">
        <v>252</v>
      </c>
    </row>
    <row r="180" spans="11:12" ht="15">
      <c r="K180" s="75" t="s">
        <v>253</v>
      </c>
      <c r="L180" s="76" t="s">
        <v>254</v>
      </c>
    </row>
    <row r="181" spans="11:12" ht="15">
      <c r="K181" s="75" t="s">
        <v>255</v>
      </c>
      <c r="L181" s="76" t="s">
        <v>256</v>
      </c>
    </row>
    <row r="182" spans="11:12" ht="15">
      <c r="K182" s="75" t="s">
        <v>257</v>
      </c>
      <c r="L182" s="76" t="s">
        <v>258</v>
      </c>
    </row>
    <row r="183" spans="11:12" ht="15">
      <c r="K183" s="75" t="s">
        <v>259</v>
      </c>
      <c r="L183" s="76" t="s">
        <v>260</v>
      </c>
    </row>
    <row r="184" spans="11:12" ht="15">
      <c r="K184" s="75" t="s">
        <v>387</v>
      </c>
      <c r="L184" s="76" t="s">
        <v>388</v>
      </c>
    </row>
    <row r="185" spans="11:12" ht="15">
      <c r="K185" s="75" t="s">
        <v>389</v>
      </c>
      <c r="L185" s="76" t="s">
        <v>390</v>
      </c>
    </row>
    <row r="186" spans="11:12" ht="15">
      <c r="K186" s="75" t="s">
        <v>433</v>
      </c>
      <c r="L186" s="76" t="s">
        <v>434</v>
      </c>
    </row>
    <row r="187" spans="11:12" ht="15">
      <c r="K187" s="75" t="s">
        <v>261</v>
      </c>
      <c r="L187" s="76" t="s">
        <v>262</v>
      </c>
    </row>
    <row r="188" spans="11:12" ht="15">
      <c r="K188" s="75" t="s">
        <v>435</v>
      </c>
      <c r="L188" s="76" t="s">
        <v>436</v>
      </c>
    </row>
    <row r="189" spans="11:12" ht="15">
      <c r="K189" s="75" t="s">
        <v>437</v>
      </c>
      <c r="L189" s="76" t="s">
        <v>438</v>
      </c>
    </row>
    <row r="190" spans="11:12" ht="15">
      <c r="K190" s="75" t="s">
        <v>391</v>
      </c>
      <c r="L190" s="76" t="s">
        <v>392</v>
      </c>
    </row>
    <row r="191" spans="11:12" ht="15">
      <c r="K191" s="75" t="s">
        <v>393</v>
      </c>
      <c r="L191" s="76" t="s">
        <v>394</v>
      </c>
    </row>
    <row r="192" spans="11:12" ht="15">
      <c r="K192" s="75" t="s">
        <v>263</v>
      </c>
      <c r="L192" s="76" t="s">
        <v>264</v>
      </c>
    </row>
    <row r="193" spans="11:12" ht="15">
      <c r="K193" s="75" t="s">
        <v>449</v>
      </c>
      <c r="L193" s="76" t="s">
        <v>450</v>
      </c>
    </row>
    <row r="194" spans="11:12" ht="15">
      <c r="K194" s="75" t="s">
        <v>439</v>
      </c>
      <c r="L194" s="76" t="s">
        <v>440</v>
      </c>
    </row>
    <row r="195" spans="11:12" ht="15">
      <c r="K195" s="75" t="s">
        <v>97</v>
      </c>
      <c r="L195" s="76" t="s">
        <v>98</v>
      </c>
    </row>
    <row r="196" spans="11:12" ht="15">
      <c r="K196" s="75" t="s">
        <v>395</v>
      </c>
      <c r="L196" s="76" t="s">
        <v>396</v>
      </c>
    </row>
    <row r="197" spans="11:12" ht="15">
      <c r="K197" s="75" t="s">
        <v>265</v>
      </c>
      <c r="L197" s="76" t="s">
        <v>266</v>
      </c>
    </row>
    <row r="198" spans="11:12" ht="15">
      <c r="K198" s="75" t="s">
        <v>267</v>
      </c>
      <c r="L198" s="76" t="s">
        <v>268</v>
      </c>
    </row>
    <row r="199" spans="11:12" ht="15">
      <c r="K199" s="75" t="s">
        <v>269</v>
      </c>
      <c r="L199" s="76" t="s">
        <v>270</v>
      </c>
    </row>
    <row r="200" spans="11:12" ht="15">
      <c r="K200" s="75" t="s">
        <v>271</v>
      </c>
      <c r="L200" s="76" t="s">
        <v>272</v>
      </c>
    </row>
    <row r="201" spans="11:12" ht="15">
      <c r="K201" s="75" t="s">
        <v>451</v>
      </c>
      <c r="L201" s="76" t="s">
        <v>452</v>
      </c>
    </row>
    <row r="202" spans="11:12" ht="15">
      <c r="K202" s="75" t="s">
        <v>273</v>
      </c>
      <c r="L202" s="76" t="s">
        <v>274</v>
      </c>
    </row>
    <row r="203" spans="11:12" ht="15">
      <c r="K203" s="75" t="s">
        <v>275</v>
      </c>
      <c r="L203" s="76" t="s">
        <v>276</v>
      </c>
    </row>
    <row r="204" spans="11:12" ht="15">
      <c r="K204" s="75" t="s">
        <v>277</v>
      </c>
      <c r="L204" s="76" t="s">
        <v>278</v>
      </c>
    </row>
    <row r="205" spans="11:12" ht="15">
      <c r="K205" s="75" t="s">
        <v>279</v>
      </c>
      <c r="L205" s="76" t="s">
        <v>280</v>
      </c>
    </row>
    <row r="206" spans="11:12" ht="15">
      <c r="K206" s="75" t="s">
        <v>441</v>
      </c>
      <c r="L206" s="76" t="s">
        <v>442</v>
      </c>
    </row>
    <row r="207" spans="11:12" ht="15">
      <c r="K207" s="75" t="s">
        <v>281</v>
      </c>
      <c r="L207" s="76" t="s">
        <v>282</v>
      </c>
    </row>
    <row r="208" spans="11:12" ht="15">
      <c r="K208" s="75" t="s">
        <v>417</v>
      </c>
      <c r="L208" s="76" t="s">
        <v>418</v>
      </c>
    </row>
    <row r="209" spans="11:12" ht="15">
      <c r="K209" s="75" t="s">
        <v>283</v>
      </c>
      <c r="L209" s="76" t="s">
        <v>284</v>
      </c>
    </row>
    <row r="210" spans="11:12" ht="15">
      <c r="K210" s="75" t="s">
        <v>285</v>
      </c>
      <c r="L210" s="76" t="s">
        <v>286</v>
      </c>
    </row>
    <row r="211" spans="11:12" ht="15">
      <c r="K211" s="75" t="s">
        <v>397</v>
      </c>
      <c r="L211" s="76" t="s">
        <v>398</v>
      </c>
    </row>
    <row r="212" spans="11:12" ht="15">
      <c r="K212" s="75" t="s">
        <v>51</v>
      </c>
      <c r="L212" s="76" t="s">
        <v>52</v>
      </c>
    </row>
    <row r="213" spans="11:12" ht="15">
      <c r="K213" s="75" t="s">
        <v>287</v>
      </c>
      <c r="L213" s="76" t="s">
        <v>288</v>
      </c>
    </row>
    <row r="214" spans="11:12" ht="15">
      <c r="K214" s="75" t="s">
        <v>289</v>
      </c>
      <c r="L214" s="76" t="s">
        <v>290</v>
      </c>
    </row>
    <row r="215" spans="11:12" ht="15">
      <c r="K215" s="75" t="s">
        <v>291</v>
      </c>
      <c r="L215" s="76" t="s">
        <v>292</v>
      </c>
    </row>
    <row r="216" spans="11:12" ht="15">
      <c r="K216" s="75" t="s">
        <v>399</v>
      </c>
      <c r="L216" s="76" t="s">
        <v>400</v>
      </c>
    </row>
    <row r="217" spans="11:12" ht="15">
      <c r="K217" s="75" t="s">
        <v>401</v>
      </c>
      <c r="L217" s="76" t="s">
        <v>402</v>
      </c>
    </row>
    <row r="218" spans="11:12" ht="15">
      <c r="K218" s="75" t="s">
        <v>293</v>
      </c>
      <c r="L218" s="76" t="s">
        <v>294</v>
      </c>
    </row>
    <row r="219" spans="11:12" ht="15">
      <c r="K219" s="75" t="s">
        <v>295</v>
      </c>
      <c r="L219" s="76" t="s">
        <v>296</v>
      </c>
    </row>
    <row r="220" spans="11:12" ht="15">
      <c r="K220" s="75" t="s">
        <v>297</v>
      </c>
      <c r="L220" s="76" t="s">
        <v>298</v>
      </c>
    </row>
    <row r="221" spans="11:12" ht="15">
      <c r="K221" s="75" t="s">
        <v>403</v>
      </c>
      <c r="L221" s="76" t="s">
        <v>404</v>
      </c>
    </row>
    <row r="222" spans="11:12" ht="15">
      <c r="K222" s="75" t="s">
        <v>299</v>
      </c>
      <c r="L222" s="76" t="s">
        <v>300</v>
      </c>
    </row>
    <row r="223" spans="11:12" ht="15">
      <c r="K223" s="75" t="s">
        <v>405</v>
      </c>
      <c r="L223" s="76" t="s">
        <v>406</v>
      </c>
    </row>
    <row r="224" spans="11:12" ht="15">
      <c r="K224" s="75" t="s">
        <v>301</v>
      </c>
      <c r="L224" s="76" t="s">
        <v>302</v>
      </c>
    </row>
    <row r="225" spans="11:12" ht="15">
      <c r="K225" s="75" t="s">
        <v>303</v>
      </c>
      <c r="L225" s="76" t="s">
        <v>304</v>
      </c>
    </row>
    <row r="226" spans="11:12" ht="15">
      <c r="K226" s="75" t="s">
        <v>305</v>
      </c>
      <c r="L226" s="76" t="s">
        <v>306</v>
      </c>
    </row>
    <row r="227" spans="11:12" ht="15">
      <c r="K227" s="75" t="s">
        <v>307</v>
      </c>
      <c r="L227" s="76" t="s">
        <v>308</v>
      </c>
    </row>
    <row r="228" spans="11:12" ht="15">
      <c r="K228" s="75" t="s">
        <v>309</v>
      </c>
      <c r="L228" s="76" t="s">
        <v>310</v>
      </c>
    </row>
    <row r="229" spans="11:12" ht="15">
      <c r="K229" s="75" t="s">
        <v>407</v>
      </c>
      <c r="L229" s="76" t="s">
        <v>408</v>
      </c>
    </row>
    <row r="230" spans="11:12" ht="15">
      <c r="K230" s="75" t="s">
        <v>311</v>
      </c>
      <c r="L230" s="76" t="s">
        <v>312</v>
      </c>
    </row>
    <row r="231" spans="11:12" ht="15">
      <c r="K231" s="75" t="s">
        <v>313</v>
      </c>
      <c r="L231" s="76" t="s">
        <v>314</v>
      </c>
    </row>
    <row r="232" spans="11:12" ht="15">
      <c r="K232" s="75" t="s">
        <v>315</v>
      </c>
      <c r="L232" s="76" t="s">
        <v>316</v>
      </c>
    </row>
    <row r="233" spans="11:12" ht="15">
      <c r="K233" s="75" t="s">
        <v>317</v>
      </c>
      <c r="L233" s="76" t="s">
        <v>318</v>
      </c>
    </row>
    <row r="234" spans="11:12" ht="15">
      <c r="K234" s="75" t="s">
        <v>319</v>
      </c>
      <c r="L234" s="76" t="s">
        <v>320</v>
      </c>
    </row>
    <row r="235" spans="11:12" ht="15">
      <c r="K235" s="75" t="s">
        <v>409</v>
      </c>
      <c r="L235" s="76" t="s">
        <v>410</v>
      </c>
    </row>
    <row r="236" spans="11:12" ht="15">
      <c r="K236" s="75" t="s">
        <v>321</v>
      </c>
      <c r="L236" s="76" t="s">
        <v>322</v>
      </c>
    </row>
    <row r="237" spans="11:12" ht="15">
      <c r="K237" s="75" t="s">
        <v>411</v>
      </c>
      <c r="L237" s="76" t="s">
        <v>412</v>
      </c>
    </row>
    <row r="238" spans="11:12" ht="15">
      <c r="K238" s="75" t="s">
        <v>323</v>
      </c>
      <c r="L238" s="76" t="s">
        <v>324</v>
      </c>
    </row>
    <row r="239" spans="11:12" ht="15">
      <c r="K239" s="75" t="s">
        <v>413</v>
      </c>
      <c r="L239" s="76" t="s">
        <v>414</v>
      </c>
    </row>
    <row r="240" spans="11:12" ht="15">
      <c r="K240" s="75" t="s">
        <v>415</v>
      </c>
      <c r="L240" s="76" t="s">
        <v>416</v>
      </c>
    </row>
  </sheetData>
  <sheetProtection password="D6D5" sheet="1" objects="1" scenarios="1" selectLockedCells="1"/>
  <mergeCells count="64">
    <mergeCell ref="A9:A10"/>
    <mergeCell ref="A24:H24"/>
    <mergeCell ref="A22:J22"/>
    <mergeCell ref="B18:C18"/>
    <mergeCell ref="B16:C16"/>
    <mergeCell ref="J11:J12"/>
    <mergeCell ref="I23:J23"/>
    <mergeCell ref="H10:J10"/>
    <mergeCell ref="G8:G9"/>
    <mergeCell ref="H8:J9"/>
    <mergeCell ref="B12:C12"/>
    <mergeCell ref="I11:I12"/>
    <mergeCell ref="A27:D27"/>
    <mergeCell ref="D11:E11"/>
    <mergeCell ref="F11:H11"/>
    <mergeCell ref="A26:D26"/>
    <mergeCell ref="H26:J26"/>
    <mergeCell ref="H27:J27"/>
    <mergeCell ref="H25:J25"/>
    <mergeCell ref="E25:G27"/>
    <mergeCell ref="J2:J3"/>
    <mergeCell ref="A4:B4"/>
    <mergeCell ref="C4:F4"/>
    <mergeCell ref="A7:B7"/>
    <mergeCell ref="H7:J7"/>
    <mergeCell ref="A2:B3"/>
    <mergeCell ref="C2:I3"/>
    <mergeCell ref="G4:J6"/>
    <mergeCell ref="C5:F5"/>
    <mergeCell ref="A6:B6"/>
    <mergeCell ref="A5:B5"/>
    <mergeCell ref="C6:F6"/>
    <mergeCell ref="A25:C25"/>
    <mergeCell ref="C8:F8"/>
    <mergeCell ref="B15:C15"/>
    <mergeCell ref="B19:C19"/>
    <mergeCell ref="C7:F7"/>
    <mergeCell ref="B17:C17"/>
    <mergeCell ref="A8:B8"/>
    <mergeCell ref="B11:C11"/>
    <mergeCell ref="C9:F9"/>
    <mergeCell ref="C10:F10"/>
    <mergeCell ref="A20:J20"/>
    <mergeCell ref="I24:J24"/>
    <mergeCell ref="A23:H23"/>
    <mergeCell ref="A21:H21"/>
    <mergeCell ref="B13:C13"/>
    <mergeCell ref="B14:C14"/>
    <mergeCell ref="A11:A15"/>
    <mergeCell ref="C33:J33"/>
    <mergeCell ref="C34:J34"/>
    <mergeCell ref="C35:J35"/>
    <mergeCell ref="C36:J36"/>
    <mergeCell ref="C37:J37"/>
    <mergeCell ref="A32:J32"/>
    <mergeCell ref="A33:B33"/>
    <mergeCell ref="A34:B34"/>
    <mergeCell ref="C38:J38"/>
    <mergeCell ref="C39:J39"/>
    <mergeCell ref="A35:B35"/>
    <mergeCell ref="A36:B36"/>
    <mergeCell ref="A37:B37"/>
    <mergeCell ref="A38:B38"/>
    <mergeCell ref="A39:B39"/>
  </mergeCells>
  <dataValidations count="4">
    <dataValidation type="whole" allowBlank="1" showInputMessage="1" showErrorMessage="1" sqref="C4">
      <formula1>2008</formula1>
      <formula2>2100</formula2>
    </dataValidation>
    <dataValidation type="whole" allowBlank="1" showInputMessage="1" showErrorMessage="1" error="davčna številka (8 mestna)" sqref="C7:F7">
      <formula1>10000000</formula1>
      <formula2>99999999</formula2>
    </dataValidation>
    <dataValidation type="whole" allowBlank="1" showInputMessage="1" showErrorMessage="1" error="matična številka (sedem mestna)" sqref="C8:F8">
      <formula1>1000000</formula1>
      <formula2>9999999</formula2>
    </dataValidation>
    <dataValidation type="list" allowBlank="1" showInputMessage="1" showErrorMessage="1" sqref="H8:J9">
      <formula1>$K$29:$K$240</formula1>
    </dataValidation>
  </dataValidations>
  <printOptions/>
  <pageMargins left="0.3937007874015748" right="0.3937007874015748" top="0.3937007874015748" bottom="0.1968503937007874" header="0.3937007874015748" footer="0.1968503937007874"/>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C214"/>
  <sheetViews>
    <sheetView showGridLines="0" zoomScalePageLayoutView="0" workbookViewId="0" topLeftCell="A1">
      <selection activeCell="G19" sqref="G19"/>
    </sheetView>
  </sheetViews>
  <sheetFormatPr defaultColWidth="9.140625" defaultRowHeight="15"/>
  <cols>
    <col min="2" max="2" width="29.421875" style="0" bestFit="1" customWidth="1"/>
    <col min="3" max="3" width="25.7109375" style="0" bestFit="1" customWidth="1"/>
  </cols>
  <sheetData>
    <row r="1" spans="1:3" s="58" customFormat="1" ht="28.5" customHeight="1" thickBot="1">
      <c r="A1" s="227" t="s">
        <v>455</v>
      </c>
      <c r="B1" s="228"/>
      <c r="C1" s="229"/>
    </row>
    <row r="2" spans="1:3" ht="46.5" customHeight="1">
      <c r="A2" s="85" t="s">
        <v>456</v>
      </c>
      <c r="B2" s="85" t="s">
        <v>457</v>
      </c>
      <c r="C2" s="85" t="s">
        <v>458</v>
      </c>
    </row>
    <row r="3" spans="1:3" ht="15">
      <c r="A3" s="79" t="s">
        <v>34</v>
      </c>
      <c r="B3" s="80" t="s">
        <v>33</v>
      </c>
      <c r="C3" s="78"/>
    </row>
    <row r="4" spans="1:3" ht="15">
      <c r="A4" s="79" t="s">
        <v>463</v>
      </c>
      <c r="B4" s="80" t="s">
        <v>464</v>
      </c>
      <c r="C4" s="78"/>
    </row>
    <row r="5" spans="1:3" ht="15" customHeight="1">
      <c r="A5" s="79" t="s">
        <v>420</v>
      </c>
      <c r="B5" s="80" t="s">
        <v>419</v>
      </c>
      <c r="C5" s="78"/>
    </row>
    <row r="6" spans="1:3" ht="15" customHeight="1">
      <c r="A6" s="79" t="s">
        <v>36</v>
      </c>
      <c r="B6" s="80" t="s">
        <v>35</v>
      </c>
      <c r="C6" s="78"/>
    </row>
    <row r="7" spans="1:3" ht="15" customHeight="1">
      <c r="A7" s="79" t="s">
        <v>326</v>
      </c>
      <c r="B7" s="80" t="s">
        <v>325</v>
      </c>
      <c r="C7" s="81" t="s">
        <v>459</v>
      </c>
    </row>
    <row r="8" spans="1:3" ht="15" customHeight="1">
      <c r="A8" s="79" t="s">
        <v>328</v>
      </c>
      <c r="B8" s="80" t="s">
        <v>327</v>
      </c>
      <c r="C8" s="78"/>
    </row>
    <row r="9" spans="1:3" ht="15" customHeight="1">
      <c r="A9" s="79" t="s">
        <v>38</v>
      </c>
      <c r="B9" s="80" t="s">
        <v>37</v>
      </c>
      <c r="C9" s="78"/>
    </row>
    <row r="10" spans="1:3" ht="15" customHeight="1">
      <c r="A10" s="79" t="s">
        <v>330</v>
      </c>
      <c r="B10" s="80" t="s">
        <v>329</v>
      </c>
      <c r="C10" s="78"/>
    </row>
    <row r="11" spans="1:3" ht="15" customHeight="1">
      <c r="A11" s="79" t="s">
        <v>40</v>
      </c>
      <c r="B11" s="80" t="s">
        <v>39</v>
      </c>
      <c r="C11" s="78"/>
    </row>
    <row r="12" spans="1:3" ht="15" customHeight="1">
      <c r="A12" s="79" t="s">
        <v>42</v>
      </c>
      <c r="B12" s="80" t="s">
        <v>41</v>
      </c>
      <c r="C12" s="78"/>
    </row>
    <row r="13" spans="1:3" ht="15" customHeight="1">
      <c r="A13" s="79" t="s">
        <v>44</v>
      </c>
      <c r="B13" s="80" t="s">
        <v>43</v>
      </c>
      <c r="C13" s="78"/>
    </row>
    <row r="14" spans="1:3" ht="15" customHeight="1">
      <c r="A14" s="79" t="s">
        <v>332</v>
      </c>
      <c r="B14" s="80" t="s">
        <v>331</v>
      </c>
      <c r="C14" s="78"/>
    </row>
    <row r="15" spans="1:3" ht="15" customHeight="1">
      <c r="A15" s="79" t="s">
        <v>46</v>
      </c>
      <c r="B15" s="80" t="s">
        <v>45</v>
      </c>
      <c r="C15" s="78"/>
    </row>
    <row r="16" spans="1:3" ht="15" customHeight="1">
      <c r="A16" s="79" t="s">
        <v>48</v>
      </c>
      <c r="B16" s="80" t="s">
        <v>47</v>
      </c>
      <c r="C16" s="78"/>
    </row>
    <row r="17" spans="1:3" ht="15" customHeight="1">
      <c r="A17" s="79" t="s">
        <v>50</v>
      </c>
      <c r="B17" s="80" t="s">
        <v>49</v>
      </c>
      <c r="C17" s="78"/>
    </row>
    <row r="18" spans="1:3" ht="15" customHeight="1">
      <c r="A18" s="79" t="s">
        <v>334</v>
      </c>
      <c r="B18" s="80" t="s">
        <v>333</v>
      </c>
      <c r="C18" s="78"/>
    </row>
    <row r="19" spans="1:3" ht="15" customHeight="1">
      <c r="A19" s="79" t="s">
        <v>54</v>
      </c>
      <c r="B19" s="80" t="s">
        <v>53</v>
      </c>
      <c r="C19" s="78"/>
    </row>
    <row r="20" spans="1:3" ht="15" customHeight="1">
      <c r="A20" s="79" t="s">
        <v>56</v>
      </c>
      <c r="B20" s="80" t="s">
        <v>55</v>
      </c>
      <c r="C20" s="78"/>
    </row>
    <row r="21" spans="1:3" ht="15" customHeight="1">
      <c r="A21" s="79" t="s">
        <v>58</v>
      </c>
      <c r="B21" s="80" t="s">
        <v>57</v>
      </c>
      <c r="C21" s="78"/>
    </row>
    <row r="22" spans="1:3" ht="15" customHeight="1">
      <c r="A22" s="79" t="s">
        <v>60</v>
      </c>
      <c r="B22" s="80" t="s">
        <v>59</v>
      </c>
      <c r="C22" s="78"/>
    </row>
    <row r="23" spans="1:3" ht="15" customHeight="1">
      <c r="A23" s="79" t="s">
        <v>336</v>
      </c>
      <c r="B23" s="80" t="s">
        <v>335</v>
      </c>
      <c r="C23" s="78"/>
    </row>
    <row r="24" spans="1:3" ht="15" customHeight="1">
      <c r="A24" s="79" t="s">
        <v>422</v>
      </c>
      <c r="B24" s="80" t="s">
        <v>421</v>
      </c>
      <c r="C24" s="78"/>
    </row>
    <row r="25" spans="1:3" ht="15" customHeight="1">
      <c r="A25" s="79" t="s">
        <v>62</v>
      </c>
      <c r="B25" s="80" t="s">
        <v>61</v>
      </c>
      <c r="C25" s="78"/>
    </row>
    <row r="26" spans="1:3" ht="15" customHeight="1">
      <c r="A26" s="79" t="s">
        <v>64</v>
      </c>
      <c r="B26" s="80" t="s">
        <v>63</v>
      </c>
      <c r="C26" s="78"/>
    </row>
    <row r="27" spans="1:3" ht="15" customHeight="1">
      <c r="A27" s="79" t="s">
        <v>66</v>
      </c>
      <c r="B27" s="80" t="s">
        <v>65</v>
      </c>
      <c r="C27" s="78"/>
    </row>
    <row r="28" spans="1:3" ht="15" customHeight="1">
      <c r="A28" s="79" t="s">
        <v>68</v>
      </c>
      <c r="B28" s="80" t="s">
        <v>67</v>
      </c>
      <c r="C28" s="78"/>
    </row>
    <row r="29" spans="1:3" ht="15" customHeight="1">
      <c r="A29" s="79" t="s">
        <v>70</v>
      </c>
      <c r="B29" s="80" t="s">
        <v>69</v>
      </c>
      <c r="C29" s="78"/>
    </row>
    <row r="30" spans="1:3" ht="15" customHeight="1">
      <c r="A30" s="79" t="s">
        <v>338</v>
      </c>
      <c r="B30" s="80" t="s">
        <v>337</v>
      </c>
      <c r="C30" s="78"/>
    </row>
    <row r="31" spans="1:3" ht="15" customHeight="1">
      <c r="A31" s="79" t="s">
        <v>72</v>
      </c>
      <c r="B31" s="80" t="s">
        <v>71</v>
      </c>
      <c r="C31" s="78"/>
    </row>
    <row r="32" spans="1:3" ht="15" customHeight="1">
      <c r="A32" s="79" t="s">
        <v>340</v>
      </c>
      <c r="B32" s="80" t="s">
        <v>339</v>
      </c>
      <c r="C32" s="78"/>
    </row>
    <row r="33" spans="1:3" ht="15" customHeight="1">
      <c r="A33" s="79" t="s">
        <v>74</v>
      </c>
      <c r="B33" s="80" t="s">
        <v>73</v>
      </c>
      <c r="C33" s="78"/>
    </row>
    <row r="34" spans="1:3" ht="15" customHeight="1">
      <c r="A34" s="79" t="s">
        <v>342</v>
      </c>
      <c r="B34" s="80" t="s">
        <v>341</v>
      </c>
      <c r="C34" s="78"/>
    </row>
    <row r="35" spans="1:3" ht="15" customHeight="1">
      <c r="A35" s="79" t="s">
        <v>76</v>
      </c>
      <c r="B35" s="80" t="s">
        <v>75</v>
      </c>
      <c r="C35" s="78"/>
    </row>
    <row r="36" spans="1:3" ht="15" customHeight="1">
      <c r="A36" s="79" t="s">
        <v>344</v>
      </c>
      <c r="B36" s="80" t="s">
        <v>343</v>
      </c>
      <c r="C36" s="81" t="s">
        <v>460</v>
      </c>
    </row>
    <row r="37" spans="1:3" ht="15" customHeight="1">
      <c r="A37" s="79" t="s">
        <v>78</v>
      </c>
      <c r="B37" s="80" t="s">
        <v>77</v>
      </c>
      <c r="C37" s="78"/>
    </row>
    <row r="38" spans="1:3" ht="15" customHeight="1">
      <c r="A38" s="79" t="s">
        <v>80</v>
      </c>
      <c r="B38" s="80" t="s">
        <v>79</v>
      </c>
      <c r="C38" s="78"/>
    </row>
    <row r="39" spans="1:3" ht="15" customHeight="1">
      <c r="A39" s="79" t="s">
        <v>82</v>
      </c>
      <c r="B39" s="80" t="s">
        <v>81</v>
      </c>
      <c r="C39" s="78"/>
    </row>
    <row r="40" spans="1:3" ht="15" customHeight="1">
      <c r="A40" s="79" t="s">
        <v>84</v>
      </c>
      <c r="B40" s="80" t="s">
        <v>83</v>
      </c>
      <c r="C40" s="78"/>
    </row>
    <row r="41" spans="1:3" ht="15" customHeight="1">
      <c r="A41" s="79" t="s">
        <v>86</v>
      </c>
      <c r="B41" s="80" t="s">
        <v>85</v>
      </c>
      <c r="C41" s="78"/>
    </row>
    <row r="42" spans="1:3" ht="15" customHeight="1">
      <c r="A42" s="79" t="s">
        <v>88</v>
      </c>
      <c r="B42" s="80" t="s">
        <v>87</v>
      </c>
      <c r="C42" s="78"/>
    </row>
    <row r="43" spans="1:3" ht="15" customHeight="1">
      <c r="A43" s="79" t="s">
        <v>444</v>
      </c>
      <c r="B43" s="80" t="s">
        <v>443</v>
      </c>
      <c r="C43" s="78"/>
    </row>
    <row r="44" spans="1:3" ht="15" customHeight="1">
      <c r="A44" s="79" t="s">
        <v>90</v>
      </c>
      <c r="B44" s="80" t="s">
        <v>89</v>
      </c>
      <c r="C44" s="78"/>
    </row>
    <row r="45" spans="1:3" ht="15" customHeight="1">
      <c r="A45" s="79" t="s">
        <v>92</v>
      </c>
      <c r="B45" s="80" t="s">
        <v>91</v>
      </c>
      <c r="C45" s="78"/>
    </row>
    <row r="46" spans="1:3" ht="15" customHeight="1">
      <c r="A46" s="79" t="s">
        <v>94</v>
      </c>
      <c r="B46" s="80" t="s">
        <v>93</v>
      </c>
      <c r="C46" s="78"/>
    </row>
    <row r="47" spans="1:3" ht="15" customHeight="1">
      <c r="A47" s="79" t="s">
        <v>346</v>
      </c>
      <c r="B47" s="80" t="s">
        <v>345</v>
      </c>
      <c r="C47" s="78"/>
    </row>
    <row r="48" spans="1:3" ht="15" customHeight="1">
      <c r="A48" s="79" t="s">
        <v>96</v>
      </c>
      <c r="B48" s="80" t="s">
        <v>95</v>
      </c>
      <c r="C48" s="78"/>
    </row>
    <row r="49" spans="1:3" ht="15" customHeight="1">
      <c r="A49" s="79" t="s">
        <v>348</v>
      </c>
      <c r="B49" s="80" t="s">
        <v>347</v>
      </c>
      <c r="C49" s="78"/>
    </row>
    <row r="50" spans="1:3" ht="15" customHeight="1">
      <c r="A50" s="79" t="s">
        <v>350</v>
      </c>
      <c r="B50" s="80" t="s">
        <v>349</v>
      </c>
      <c r="C50" s="78"/>
    </row>
    <row r="51" spans="1:3" ht="15" customHeight="1">
      <c r="A51" s="79" t="s">
        <v>352</v>
      </c>
      <c r="B51" s="80" t="s">
        <v>351</v>
      </c>
      <c r="C51" s="78"/>
    </row>
    <row r="52" spans="1:3" ht="15" customHeight="1">
      <c r="A52" s="79" t="s">
        <v>354</v>
      </c>
      <c r="B52" s="80" t="s">
        <v>353</v>
      </c>
      <c r="C52" s="78"/>
    </row>
    <row r="53" spans="1:3" ht="15" customHeight="1">
      <c r="A53" s="79" t="s">
        <v>100</v>
      </c>
      <c r="B53" s="80" t="s">
        <v>99</v>
      </c>
      <c r="C53" s="78"/>
    </row>
    <row r="54" spans="1:3" ht="15" customHeight="1">
      <c r="A54" s="79" t="s">
        <v>102</v>
      </c>
      <c r="B54" s="80" t="s">
        <v>101</v>
      </c>
      <c r="C54" s="78"/>
    </row>
    <row r="55" spans="1:3" ht="15" customHeight="1">
      <c r="A55" s="79" t="s">
        <v>104</v>
      </c>
      <c r="B55" s="80" t="s">
        <v>103</v>
      </c>
      <c r="C55" s="78"/>
    </row>
    <row r="56" spans="1:3" ht="15" customHeight="1">
      <c r="A56" s="79" t="s">
        <v>106</v>
      </c>
      <c r="B56" s="80" t="s">
        <v>105</v>
      </c>
      <c r="C56" s="78"/>
    </row>
    <row r="57" spans="1:3" ht="15" customHeight="1">
      <c r="A57" s="79" t="s">
        <v>108</v>
      </c>
      <c r="B57" s="80" t="s">
        <v>107</v>
      </c>
      <c r="C57" s="78"/>
    </row>
    <row r="58" spans="1:3" ht="15" customHeight="1">
      <c r="A58" s="79" t="s">
        <v>110</v>
      </c>
      <c r="B58" s="80" t="s">
        <v>109</v>
      </c>
      <c r="C58" s="78"/>
    </row>
    <row r="59" spans="1:3" ht="15" customHeight="1">
      <c r="A59" s="79" t="s">
        <v>112</v>
      </c>
      <c r="B59" s="80" t="s">
        <v>111</v>
      </c>
      <c r="C59" s="78"/>
    </row>
    <row r="60" spans="1:3" ht="15" customHeight="1">
      <c r="A60" s="79" t="s">
        <v>114</v>
      </c>
      <c r="B60" s="80" t="s">
        <v>113</v>
      </c>
      <c r="C60" s="78"/>
    </row>
    <row r="61" spans="1:3" ht="15" customHeight="1">
      <c r="A61" s="79" t="s">
        <v>356</v>
      </c>
      <c r="B61" s="80" t="s">
        <v>355</v>
      </c>
      <c r="C61" s="78"/>
    </row>
    <row r="62" spans="1:3" ht="15" customHeight="1">
      <c r="A62" s="79" t="s">
        <v>116</v>
      </c>
      <c r="B62" s="80" t="s">
        <v>115</v>
      </c>
      <c r="C62" s="78"/>
    </row>
    <row r="63" spans="1:3" ht="15" customHeight="1">
      <c r="A63" s="79" t="s">
        <v>118</v>
      </c>
      <c r="B63" s="80" t="s">
        <v>117</v>
      </c>
      <c r="C63" s="78"/>
    </row>
    <row r="64" spans="1:3" ht="15" customHeight="1">
      <c r="A64" s="79" t="s">
        <v>120</v>
      </c>
      <c r="B64" s="80" t="s">
        <v>119</v>
      </c>
      <c r="C64" s="78"/>
    </row>
    <row r="65" spans="1:3" ht="15" customHeight="1">
      <c r="A65" s="79" t="s">
        <v>122</v>
      </c>
      <c r="B65" s="80" t="s">
        <v>121</v>
      </c>
      <c r="C65" s="78"/>
    </row>
    <row r="66" spans="1:3" ht="15" customHeight="1">
      <c r="A66" s="79" t="s">
        <v>124</v>
      </c>
      <c r="B66" s="80" t="s">
        <v>123</v>
      </c>
      <c r="C66" s="78"/>
    </row>
    <row r="67" spans="1:3" ht="15" customHeight="1">
      <c r="A67" s="79" t="s">
        <v>126</v>
      </c>
      <c r="B67" s="80" t="s">
        <v>125</v>
      </c>
      <c r="C67" s="78"/>
    </row>
    <row r="68" spans="1:3" ht="15" customHeight="1">
      <c r="A68" s="79" t="s">
        <v>128</v>
      </c>
      <c r="B68" s="80" t="s">
        <v>127</v>
      </c>
      <c r="C68" s="78"/>
    </row>
    <row r="69" spans="1:3" ht="15" customHeight="1">
      <c r="A69" s="79" t="s">
        <v>130</v>
      </c>
      <c r="B69" s="80" t="s">
        <v>129</v>
      </c>
      <c r="C69" s="78"/>
    </row>
    <row r="70" spans="1:3" ht="15" customHeight="1">
      <c r="A70" s="79" t="s">
        <v>358</v>
      </c>
      <c r="B70" s="80" t="s">
        <v>357</v>
      </c>
      <c r="C70" s="78"/>
    </row>
    <row r="71" spans="1:3" ht="15" customHeight="1">
      <c r="A71" s="79" t="s">
        <v>132</v>
      </c>
      <c r="B71" s="80" t="s">
        <v>131</v>
      </c>
      <c r="C71" s="78"/>
    </row>
    <row r="72" spans="1:3" ht="15" customHeight="1">
      <c r="A72" s="79" t="s">
        <v>424</v>
      </c>
      <c r="B72" s="80" t="s">
        <v>423</v>
      </c>
      <c r="C72" s="78"/>
    </row>
    <row r="73" spans="1:3" ht="15" customHeight="1">
      <c r="A73" s="79" t="s">
        <v>360</v>
      </c>
      <c r="B73" s="80" t="s">
        <v>359</v>
      </c>
      <c r="C73" s="78"/>
    </row>
    <row r="74" spans="1:3" ht="15" customHeight="1">
      <c r="A74" s="79" t="s">
        <v>134</v>
      </c>
      <c r="B74" s="80" t="s">
        <v>133</v>
      </c>
      <c r="C74" s="78"/>
    </row>
    <row r="75" spans="1:3" ht="15" customHeight="1">
      <c r="A75" s="79" t="s">
        <v>136</v>
      </c>
      <c r="B75" s="80" t="s">
        <v>135</v>
      </c>
      <c r="C75" s="78"/>
    </row>
    <row r="76" spans="1:3" ht="15" customHeight="1">
      <c r="A76" s="79" t="s">
        <v>138</v>
      </c>
      <c r="B76" s="80" t="s">
        <v>137</v>
      </c>
      <c r="C76" s="78"/>
    </row>
    <row r="77" spans="1:3" ht="15" customHeight="1">
      <c r="A77" s="79" t="s">
        <v>362</v>
      </c>
      <c r="B77" s="80" t="s">
        <v>361</v>
      </c>
      <c r="C77" s="78"/>
    </row>
    <row r="78" spans="1:3" ht="15" customHeight="1">
      <c r="A78" s="79" t="s">
        <v>140</v>
      </c>
      <c r="B78" s="80" t="s">
        <v>139</v>
      </c>
      <c r="C78" s="78"/>
    </row>
    <row r="79" spans="1:3" ht="15" customHeight="1">
      <c r="A79" s="79" t="s">
        <v>142</v>
      </c>
      <c r="B79" s="80" t="s">
        <v>141</v>
      </c>
      <c r="C79" s="78"/>
    </row>
    <row r="80" spans="1:3" ht="15" customHeight="1">
      <c r="A80" s="79" t="s">
        <v>144</v>
      </c>
      <c r="B80" s="80" t="s">
        <v>143</v>
      </c>
      <c r="C80" s="78"/>
    </row>
    <row r="81" spans="1:3" ht="15" customHeight="1">
      <c r="A81" s="79" t="s">
        <v>146</v>
      </c>
      <c r="B81" s="80" t="s">
        <v>145</v>
      </c>
      <c r="C81" s="78"/>
    </row>
    <row r="82" spans="1:3" ht="15" customHeight="1">
      <c r="A82" s="79" t="s">
        <v>148</v>
      </c>
      <c r="B82" s="80" t="s">
        <v>147</v>
      </c>
      <c r="C82" s="78"/>
    </row>
    <row r="83" spans="1:3" ht="15" customHeight="1">
      <c r="A83" s="79" t="s">
        <v>150</v>
      </c>
      <c r="B83" s="80" t="s">
        <v>149</v>
      </c>
      <c r="C83" s="78"/>
    </row>
    <row r="84" spans="1:3" ht="15" customHeight="1">
      <c r="A84" s="79" t="s">
        <v>152</v>
      </c>
      <c r="B84" s="80" t="s">
        <v>151</v>
      </c>
      <c r="C84" s="78"/>
    </row>
    <row r="85" spans="1:3" ht="15" customHeight="1">
      <c r="A85" s="79" t="s">
        <v>154</v>
      </c>
      <c r="B85" s="80" t="s">
        <v>153</v>
      </c>
      <c r="C85" s="78"/>
    </row>
    <row r="86" spans="1:3" ht="15" customHeight="1">
      <c r="A86" s="79" t="s">
        <v>156</v>
      </c>
      <c r="B86" s="80" t="s">
        <v>155</v>
      </c>
      <c r="C86" s="78"/>
    </row>
    <row r="87" spans="1:3" ht="15" customHeight="1">
      <c r="A87" s="79" t="s">
        <v>158</v>
      </c>
      <c r="B87" s="80" t="s">
        <v>157</v>
      </c>
      <c r="C87" s="78"/>
    </row>
    <row r="88" spans="1:3" ht="15" customHeight="1">
      <c r="A88" s="79" t="s">
        <v>160</v>
      </c>
      <c r="B88" s="80" t="s">
        <v>159</v>
      </c>
      <c r="C88" s="78"/>
    </row>
    <row r="89" spans="1:3" ht="15" customHeight="1">
      <c r="A89" s="79" t="s">
        <v>446</v>
      </c>
      <c r="B89" s="80" t="s">
        <v>445</v>
      </c>
      <c r="C89" s="78"/>
    </row>
    <row r="90" spans="1:3" ht="15" customHeight="1">
      <c r="A90" s="79" t="s">
        <v>162</v>
      </c>
      <c r="B90" s="80" t="s">
        <v>161</v>
      </c>
      <c r="C90" s="78"/>
    </row>
    <row r="91" spans="1:3" ht="15" customHeight="1">
      <c r="A91" s="79" t="s">
        <v>164</v>
      </c>
      <c r="B91" s="80" t="s">
        <v>163</v>
      </c>
      <c r="C91" s="78"/>
    </row>
    <row r="92" spans="1:3" ht="15" customHeight="1">
      <c r="A92" s="79" t="s">
        <v>364</v>
      </c>
      <c r="B92" s="80" t="s">
        <v>363</v>
      </c>
      <c r="C92" s="78"/>
    </row>
    <row r="93" spans="1:3" ht="15" customHeight="1">
      <c r="A93" s="79" t="s">
        <v>166</v>
      </c>
      <c r="B93" s="80" t="s">
        <v>165</v>
      </c>
      <c r="C93" s="78"/>
    </row>
    <row r="94" spans="1:3" ht="15" customHeight="1">
      <c r="A94" s="79" t="s">
        <v>168</v>
      </c>
      <c r="B94" s="80" t="s">
        <v>167</v>
      </c>
      <c r="C94" s="78"/>
    </row>
    <row r="95" spans="1:3" ht="15" customHeight="1">
      <c r="A95" s="79" t="s">
        <v>170</v>
      </c>
      <c r="B95" s="80" t="s">
        <v>169</v>
      </c>
      <c r="C95" s="78"/>
    </row>
    <row r="96" spans="1:3" ht="15" customHeight="1">
      <c r="A96" s="79" t="s">
        <v>426</v>
      </c>
      <c r="B96" s="80" t="s">
        <v>425</v>
      </c>
      <c r="C96" s="78"/>
    </row>
    <row r="97" spans="1:3" ht="15" customHeight="1">
      <c r="A97" s="79" t="s">
        <v>172</v>
      </c>
      <c r="B97" s="80" t="s">
        <v>171</v>
      </c>
      <c r="C97" s="78"/>
    </row>
    <row r="98" spans="1:3" ht="15" customHeight="1">
      <c r="A98" s="79" t="s">
        <v>366</v>
      </c>
      <c r="B98" s="80" t="s">
        <v>365</v>
      </c>
      <c r="C98" s="78"/>
    </row>
    <row r="99" spans="1:3" ht="15" customHeight="1">
      <c r="A99" s="79" t="s">
        <v>174</v>
      </c>
      <c r="B99" s="80" t="s">
        <v>173</v>
      </c>
      <c r="C99" s="78"/>
    </row>
    <row r="100" spans="1:3" ht="15" customHeight="1">
      <c r="A100" s="79" t="s">
        <v>176</v>
      </c>
      <c r="B100" s="80" t="s">
        <v>175</v>
      </c>
      <c r="C100" s="78"/>
    </row>
    <row r="101" spans="1:3" ht="15" customHeight="1">
      <c r="A101" s="79" t="s">
        <v>178</v>
      </c>
      <c r="B101" s="80" t="s">
        <v>177</v>
      </c>
      <c r="C101" s="78"/>
    </row>
    <row r="102" spans="1:3" ht="15" customHeight="1">
      <c r="A102" s="79" t="s">
        <v>180</v>
      </c>
      <c r="B102" s="80" t="s">
        <v>179</v>
      </c>
      <c r="C102" s="78"/>
    </row>
    <row r="103" spans="1:3" ht="15" customHeight="1">
      <c r="A103" s="79" t="s">
        <v>368</v>
      </c>
      <c r="B103" s="80" t="s">
        <v>367</v>
      </c>
      <c r="C103" s="78"/>
    </row>
    <row r="104" spans="1:3" ht="15" customHeight="1">
      <c r="A104" s="79" t="s">
        <v>182</v>
      </c>
      <c r="B104" s="80" t="s">
        <v>181</v>
      </c>
      <c r="C104" s="78"/>
    </row>
    <row r="105" spans="1:3" ht="15" customHeight="1">
      <c r="A105" s="79" t="s">
        <v>454</v>
      </c>
      <c r="B105" s="82" t="s">
        <v>453</v>
      </c>
      <c r="C105" s="83" t="s">
        <v>462</v>
      </c>
    </row>
    <row r="106" spans="1:3" ht="15" customHeight="1">
      <c r="A106" s="79" t="s">
        <v>370</v>
      </c>
      <c r="B106" s="80" t="s">
        <v>369</v>
      </c>
      <c r="C106" s="78"/>
    </row>
    <row r="107" spans="1:3" ht="15" customHeight="1">
      <c r="A107" s="79" t="s">
        <v>184</v>
      </c>
      <c r="B107" s="80" t="s">
        <v>183</v>
      </c>
      <c r="C107" s="78"/>
    </row>
    <row r="108" spans="1:3" ht="15" customHeight="1">
      <c r="A108" s="79" t="s">
        <v>428</v>
      </c>
      <c r="B108" s="80" t="s">
        <v>427</v>
      </c>
      <c r="C108" s="81" t="s">
        <v>459</v>
      </c>
    </row>
    <row r="109" spans="1:3" ht="15" customHeight="1">
      <c r="A109" s="79" t="s">
        <v>186</v>
      </c>
      <c r="B109" s="80" t="s">
        <v>185</v>
      </c>
      <c r="C109" s="78"/>
    </row>
    <row r="110" spans="1:3" ht="15" customHeight="1">
      <c r="A110" s="79" t="s">
        <v>188</v>
      </c>
      <c r="B110" s="80" t="s">
        <v>187</v>
      </c>
      <c r="C110" s="78"/>
    </row>
    <row r="111" spans="1:3" ht="15" customHeight="1">
      <c r="A111" s="79" t="s">
        <v>190</v>
      </c>
      <c r="B111" s="80" t="s">
        <v>189</v>
      </c>
      <c r="C111" s="78"/>
    </row>
    <row r="112" spans="1:3" ht="15" customHeight="1">
      <c r="A112" s="79" t="s">
        <v>192</v>
      </c>
      <c r="B112" s="80" t="s">
        <v>191</v>
      </c>
      <c r="C112" s="78"/>
    </row>
    <row r="113" spans="1:3" ht="15" customHeight="1">
      <c r="A113" s="79" t="s">
        <v>194</v>
      </c>
      <c r="B113" s="80" t="s">
        <v>193</v>
      </c>
      <c r="C113" s="78"/>
    </row>
    <row r="114" spans="1:3" ht="15" customHeight="1">
      <c r="A114" s="79" t="s">
        <v>196</v>
      </c>
      <c r="B114" s="80" t="s">
        <v>195</v>
      </c>
      <c r="C114" s="78"/>
    </row>
    <row r="115" spans="1:3" ht="15" customHeight="1">
      <c r="A115" s="79" t="s">
        <v>198</v>
      </c>
      <c r="B115" s="80" t="s">
        <v>197</v>
      </c>
      <c r="C115" s="78"/>
    </row>
    <row r="116" spans="1:3" ht="15" customHeight="1">
      <c r="A116" s="79" t="s">
        <v>200</v>
      </c>
      <c r="B116" s="80" t="s">
        <v>199</v>
      </c>
      <c r="C116" s="78"/>
    </row>
    <row r="117" spans="1:3" ht="15" customHeight="1">
      <c r="A117" s="79" t="s">
        <v>202</v>
      </c>
      <c r="B117" s="80" t="s">
        <v>201</v>
      </c>
      <c r="C117" s="78"/>
    </row>
    <row r="118" spans="1:3" ht="15" customHeight="1">
      <c r="A118" s="79" t="s">
        <v>204</v>
      </c>
      <c r="B118" s="80" t="s">
        <v>203</v>
      </c>
      <c r="C118" s="78"/>
    </row>
    <row r="119" spans="1:3" ht="15" customHeight="1">
      <c r="A119" s="79" t="s">
        <v>372</v>
      </c>
      <c r="B119" s="80" t="s">
        <v>371</v>
      </c>
      <c r="C119" s="78"/>
    </row>
    <row r="120" spans="1:3" ht="15" customHeight="1">
      <c r="A120" s="79" t="s">
        <v>206</v>
      </c>
      <c r="B120" s="80" t="s">
        <v>205</v>
      </c>
      <c r="C120" s="78"/>
    </row>
    <row r="121" spans="1:3" ht="15" customHeight="1">
      <c r="A121" s="79" t="s">
        <v>208</v>
      </c>
      <c r="B121" s="80" t="s">
        <v>207</v>
      </c>
      <c r="C121" s="78"/>
    </row>
    <row r="122" spans="1:3" ht="15" customHeight="1">
      <c r="A122" s="79" t="s">
        <v>210</v>
      </c>
      <c r="B122" s="80" t="s">
        <v>209</v>
      </c>
      <c r="C122" s="78"/>
    </row>
    <row r="123" spans="1:3" ht="15" customHeight="1">
      <c r="A123" s="79" t="s">
        <v>212</v>
      </c>
      <c r="B123" s="80" t="s">
        <v>211</v>
      </c>
      <c r="C123" s="78"/>
    </row>
    <row r="124" spans="1:3" ht="15" customHeight="1">
      <c r="A124" s="79" t="s">
        <v>214</v>
      </c>
      <c r="B124" s="80" t="s">
        <v>213</v>
      </c>
      <c r="C124" s="78"/>
    </row>
    <row r="125" spans="1:3" ht="15" customHeight="1">
      <c r="A125" s="79" t="s">
        <v>216</v>
      </c>
      <c r="B125" s="80" t="s">
        <v>215</v>
      </c>
      <c r="C125" s="78"/>
    </row>
    <row r="126" spans="1:3" ht="15" customHeight="1">
      <c r="A126" s="79" t="s">
        <v>374</v>
      </c>
      <c r="B126" s="80" t="s">
        <v>373</v>
      </c>
      <c r="C126" s="78"/>
    </row>
    <row r="127" spans="1:3" ht="15" customHeight="1">
      <c r="A127" s="79" t="s">
        <v>218</v>
      </c>
      <c r="B127" s="80" t="s">
        <v>217</v>
      </c>
      <c r="C127" s="78"/>
    </row>
    <row r="128" spans="1:3" ht="15" customHeight="1">
      <c r="A128" s="79" t="s">
        <v>430</v>
      </c>
      <c r="B128" s="80" t="s">
        <v>429</v>
      </c>
      <c r="C128" s="78"/>
    </row>
    <row r="129" spans="1:3" ht="15" customHeight="1">
      <c r="A129" s="79" t="s">
        <v>376</v>
      </c>
      <c r="B129" s="80" t="s">
        <v>375</v>
      </c>
      <c r="C129" s="78"/>
    </row>
    <row r="130" spans="1:3" ht="15" customHeight="1">
      <c r="A130" s="79" t="s">
        <v>220</v>
      </c>
      <c r="B130" s="80" t="s">
        <v>219</v>
      </c>
      <c r="C130" s="78"/>
    </row>
    <row r="131" spans="1:3" ht="15" customHeight="1">
      <c r="A131" s="79" t="s">
        <v>378</v>
      </c>
      <c r="B131" s="80" t="s">
        <v>377</v>
      </c>
      <c r="C131" s="78"/>
    </row>
    <row r="132" spans="1:3" ht="15" customHeight="1">
      <c r="A132" s="79" t="s">
        <v>222</v>
      </c>
      <c r="B132" s="80" t="s">
        <v>221</v>
      </c>
      <c r="C132" s="78"/>
    </row>
    <row r="133" spans="1:3" ht="15" customHeight="1">
      <c r="A133" s="79" t="s">
        <v>380</v>
      </c>
      <c r="B133" s="80" t="s">
        <v>379</v>
      </c>
      <c r="C133" s="78"/>
    </row>
    <row r="134" spans="1:3" ht="15" customHeight="1">
      <c r="A134" s="79" t="s">
        <v>224</v>
      </c>
      <c r="B134" s="80" t="s">
        <v>223</v>
      </c>
      <c r="C134" s="78"/>
    </row>
    <row r="135" spans="1:3" ht="15" customHeight="1">
      <c r="A135" s="79" t="s">
        <v>226</v>
      </c>
      <c r="B135" s="80" t="s">
        <v>225</v>
      </c>
      <c r="C135" s="78"/>
    </row>
    <row r="136" spans="1:3" ht="15" customHeight="1">
      <c r="A136" s="79" t="s">
        <v>228</v>
      </c>
      <c r="B136" s="80" t="s">
        <v>227</v>
      </c>
      <c r="C136" s="78"/>
    </row>
    <row r="137" spans="1:3" ht="15" customHeight="1">
      <c r="A137" s="79" t="s">
        <v>230</v>
      </c>
      <c r="B137" s="80" t="s">
        <v>229</v>
      </c>
      <c r="C137" s="78"/>
    </row>
    <row r="138" spans="1:3" ht="15" customHeight="1">
      <c r="A138" s="79" t="s">
        <v>232</v>
      </c>
      <c r="B138" s="80" t="s">
        <v>231</v>
      </c>
      <c r="C138" s="78"/>
    </row>
    <row r="139" spans="1:3" ht="15" customHeight="1">
      <c r="A139" s="79" t="s">
        <v>234</v>
      </c>
      <c r="B139" s="80" t="s">
        <v>233</v>
      </c>
      <c r="C139" s="78"/>
    </row>
    <row r="140" spans="1:3" ht="15" customHeight="1">
      <c r="A140" s="79" t="s">
        <v>236</v>
      </c>
      <c r="B140" s="80" t="s">
        <v>235</v>
      </c>
      <c r="C140" s="78"/>
    </row>
    <row r="141" spans="1:3" ht="15" customHeight="1">
      <c r="A141" s="79" t="s">
        <v>238</v>
      </c>
      <c r="B141" s="80" t="s">
        <v>237</v>
      </c>
      <c r="C141" s="78"/>
    </row>
    <row r="142" spans="1:3" ht="15" customHeight="1">
      <c r="A142" s="79" t="s">
        <v>382</v>
      </c>
      <c r="B142" s="80" t="s">
        <v>381</v>
      </c>
      <c r="C142" s="78"/>
    </row>
    <row r="143" spans="1:3" ht="15" customHeight="1">
      <c r="A143" s="79" t="s">
        <v>448</v>
      </c>
      <c r="B143" s="80" t="s">
        <v>447</v>
      </c>
      <c r="C143" s="78"/>
    </row>
    <row r="144" spans="1:3" ht="15" customHeight="1">
      <c r="A144" s="79" t="s">
        <v>432</v>
      </c>
      <c r="B144" s="80" t="s">
        <v>431</v>
      </c>
      <c r="C144" s="78"/>
    </row>
    <row r="145" spans="1:3" ht="15" customHeight="1">
      <c r="A145" s="79" t="s">
        <v>240</v>
      </c>
      <c r="B145" s="80" t="s">
        <v>239</v>
      </c>
      <c r="C145" s="78"/>
    </row>
    <row r="146" spans="1:3" ht="15" customHeight="1">
      <c r="A146" s="79" t="s">
        <v>384</v>
      </c>
      <c r="B146" s="80" t="s">
        <v>383</v>
      </c>
      <c r="C146" s="78"/>
    </row>
    <row r="147" spans="1:3" ht="15" customHeight="1">
      <c r="A147" s="79" t="s">
        <v>244</v>
      </c>
      <c r="B147" s="80" t="s">
        <v>243</v>
      </c>
      <c r="C147" s="78"/>
    </row>
    <row r="148" spans="1:3" ht="15" customHeight="1">
      <c r="A148" s="79" t="s">
        <v>242</v>
      </c>
      <c r="B148" s="80" t="s">
        <v>241</v>
      </c>
      <c r="C148" s="78"/>
    </row>
    <row r="149" spans="1:3" ht="15" customHeight="1">
      <c r="A149" s="79" t="s">
        <v>246</v>
      </c>
      <c r="B149" s="80" t="s">
        <v>245</v>
      </c>
      <c r="C149" s="78"/>
    </row>
    <row r="150" spans="1:3" ht="15" customHeight="1">
      <c r="A150" s="79" t="s">
        <v>248</v>
      </c>
      <c r="B150" s="80" t="s">
        <v>247</v>
      </c>
      <c r="C150" s="78"/>
    </row>
    <row r="151" spans="1:3" ht="15" customHeight="1">
      <c r="A151" s="79" t="s">
        <v>386</v>
      </c>
      <c r="B151" s="80" t="s">
        <v>385</v>
      </c>
      <c r="C151" s="78"/>
    </row>
    <row r="152" spans="1:3" ht="15" customHeight="1">
      <c r="A152" s="79" t="s">
        <v>250</v>
      </c>
      <c r="B152" s="80" t="s">
        <v>249</v>
      </c>
      <c r="C152" s="78"/>
    </row>
    <row r="153" spans="1:3" ht="15" customHeight="1">
      <c r="A153" s="79" t="s">
        <v>252</v>
      </c>
      <c r="B153" s="80" t="s">
        <v>251</v>
      </c>
      <c r="C153" s="78"/>
    </row>
    <row r="154" spans="1:3" ht="15" customHeight="1">
      <c r="A154" s="79" t="s">
        <v>254</v>
      </c>
      <c r="B154" s="80" t="s">
        <v>253</v>
      </c>
      <c r="C154" s="78"/>
    </row>
    <row r="155" spans="1:3" ht="15" customHeight="1">
      <c r="A155" s="79" t="s">
        <v>256</v>
      </c>
      <c r="B155" s="80" t="s">
        <v>255</v>
      </c>
      <c r="C155" s="78"/>
    </row>
    <row r="156" spans="1:3" ht="15" customHeight="1">
      <c r="A156" s="79" t="s">
        <v>258</v>
      </c>
      <c r="B156" s="80" t="s">
        <v>257</v>
      </c>
      <c r="C156" s="78"/>
    </row>
    <row r="157" spans="1:3" ht="15" customHeight="1">
      <c r="A157" s="79" t="s">
        <v>260</v>
      </c>
      <c r="B157" s="80" t="s">
        <v>259</v>
      </c>
      <c r="C157" s="78"/>
    </row>
    <row r="158" spans="1:3" ht="15" customHeight="1">
      <c r="A158" s="79" t="s">
        <v>388</v>
      </c>
      <c r="B158" s="80" t="s">
        <v>387</v>
      </c>
      <c r="C158" s="78"/>
    </row>
    <row r="159" spans="1:3" ht="15" customHeight="1">
      <c r="A159" s="79" t="s">
        <v>390</v>
      </c>
      <c r="B159" s="80" t="s">
        <v>389</v>
      </c>
      <c r="C159" s="78"/>
    </row>
    <row r="160" spans="1:3" ht="15" customHeight="1">
      <c r="A160" s="79" t="s">
        <v>434</v>
      </c>
      <c r="B160" s="80" t="s">
        <v>433</v>
      </c>
      <c r="C160" s="81" t="s">
        <v>461</v>
      </c>
    </row>
    <row r="161" spans="1:3" ht="15" customHeight="1">
      <c r="A161" s="79" t="s">
        <v>262</v>
      </c>
      <c r="B161" s="80" t="s">
        <v>261</v>
      </c>
      <c r="C161" s="78"/>
    </row>
    <row r="162" spans="1:3" ht="15" customHeight="1">
      <c r="A162" s="79" t="s">
        <v>436</v>
      </c>
      <c r="B162" s="80" t="s">
        <v>435</v>
      </c>
      <c r="C162" s="78"/>
    </row>
    <row r="163" spans="1:3" ht="15" customHeight="1">
      <c r="A163" s="79" t="s">
        <v>438</v>
      </c>
      <c r="B163" s="80" t="s">
        <v>437</v>
      </c>
      <c r="C163" s="78"/>
    </row>
    <row r="164" spans="1:3" ht="15" customHeight="1">
      <c r="A164" s="79" t="s">
        <v>392</v>
      </c>
      <c r="B164" s="80" t="s">
        <v>391</v>
      </c>
      <c r="C164" s="81" t="s">
        <v>459</v>
      </c>
    </row>
    <row r="165" spans="1:3" ht="15" customHeight="1">
      <c r="A165" s="79" t="s">
        <v>394</v>
      </c>
      <c r="B165" s="80" t="s">
        <v>393</v>
      </c>
      <c r="C165" s="78"/>
    </row>
    <row r="166" spans="1:3" ht="15" customHeight="1">
      <c r="A166" s="79" t="s">
        <v>264</v>
      </c>
      <c r="B166" s="80" t="s">
        <v>263</v>
      </c>
      <c r="C166" s="78"/>
    </row>
    <row r="167" spans="1:3" ht="15" customHeight="1">
      <c r="A167" s="79" t="s">
        <v>450</v>
      </c>
      <c r="B167" s="80" t="s">
        <v>449</v>
      </c>
      <c r="C167" s="81" t="s">
        <v>459</v>
      </c>
    </row>
    <row r="168" spans="1:3" ht="15" customHeight="1">
      <c r="A168" s="79" t="s">
        <v>440</v>
      </c>
      <c r="B168" s="80" t="s">
        <v>439</v>
      </c>
      <c r="C168" s="84" t="s">
        <v>461</v>
      </c>
    </row>
    <row r="169" spans="1:3" ht="15" customHeight="1">
      <c r="A169" s="79" t="s">
        <v>98</v>
      </c>
      <c r="B169" s="80" t="s">
        <v>97</v>
      </c>
      <c r="C169" s="78"/>
    </row>
    <row r="170" spans="1:3" ht="15" customHeight="1">
      <c r="A170" s="79" t="s">
        <v>396</v>
      </c>
      <c r="B170" s="80" t="s">
        <v>395</v>
      </c>
      <c r="C170" s="78"/>
    </row>
    <row r="171" spans="1:3" ht="15" customHeight="1">
      <c r="A171" s="79" t="s">
        <v>266</v>
      </c>
      <c r="B171" s="80" t="s">
        <v>265</v>
      </c>
      <c r="C171" s="78"/>
    </row>
    <row r="172" spans="1:3" ht="15" customHeight="1">
      <c r="A172" s="79" t="s">
        <v>268</v>
      </c>
      <c r="B172" s="80" t="s">
        <v>267</v>
      </c>
      <c r="C172" s="78"/>
    </row>
    <row r="173" spans="1:3" ht="15" customHeight="1">
      <c r="A173" s="79" t="s">
        <v>270</v>
      </c>
      <c r="B173" s="80" t="s">
        <v>269</v>
      </c>
      <c r="C173" s="78"/>
    </row>
    <row r="174" spans="1:3" ht="15" customHeight="1">
      <c r="A174" s="79" t="s">
        <v>272</v>
      </c>
      <c r="B174" s="80" t="s">
        <v>271</v>
      </c>
      <c r="C174" s="78"/>
    </row>
    <row r="175" spans="1:3" ht="15" customHeight="1">
      <c r="A175" s="79" t="s">
        <v>452</v>
      </c>
      <c r="B175" s="80" t="s">
        <v>451</v>
      </c>
      <c r="C175" s="78"/>
    </row>
    <row r="176" spans="1:3" ht="15" customHeight="1">
      <c r="A176" s="79" t="s">
        <v>274</v>
      </c>
      <c r="B176" s="80" t="s">
        <v>273</v>
      </c>
      <c r="C176" s="78"/>
    </row>
    <row r="177" spans="1:3" ht="15" customHeight="1">
      <c r="A177" s="79" t="s">
        <v>276</v>
      </c>
      <c r="B177" s="80" t="s">
        <v>275</v>
      </c>
      <c r="C177" s="78"/>
    </row>
    <row r="178" spans="1:3" ht="15" customHeight="1">
      <c r="A178" s="79" t="s">
        <v>278</v>
      </c>
      <c r="B178" s="80" t="s">
        <v>277</v>
      </c>
      <c r="C178" s="78"/>
    </row>
    <row r="179" spans="1:3" ht="15" customHeight="1">
      <c r="A179" s="79" t="s">
        <v>280</v>
      </c>
      <c r="B179" s="80" t="s">
        <v>279</v>
      </c>
      <c r="C179" s="78"/>
    </row>
    <row r="180" spans="1:3" ht="15" customHeight="1">
      <c r="A180" s="79" t="s">
        <v>442</v>
      </c>
      <c r="B180" s="80" t="s">
        <v>441</v>
      </c>
      <c r="C180" s="78"/>
    </row>
    <row r="181" spans="1:3" ht="15" customHeight="1">
      <c r="A181" s="79" t="s">
        <v>282</v>
      </c>
      <c r="B181" s="80" t="s">
        <v>281</v>
      </c>
      <c r="C181" s="78"/>
    </row>
    <row r="182" spans="1:3" ht="15" customHeight="1">
      <c r="A182" s="79" t="s">
        <v>418</v>
      </c>
      <c r="B182" s="80" t="s">
        <v>417</v>
      </c>
      <c r="C182" s="78"/>
    </row>
    <row r="183" spans="1:3" ht="15" customHeight="1">
      <c r="A183" s="79" t="s">
        <v>284</v>
      </c>
      <c r="B183" s="80" t="s">
        <v>283</v>
      </c>
      <c r="C183" s="78"/>
    </row>
    <row r="184" spans="1:3" ht="15" customHeight="1">
      <c r="A184" s="79" t="s">
        <v>286</v>
      </c>
      <c r="B184" s="80" t="s">
        <v>285</v>
      </c>
      <c r="C184" s="78"/>
    </row>
    <row r="185" spans="1:3" ht="15" customHeight="1">
      <c r="A185" s="79" t="s">
        <v>398</v>
      </c>
      <c r="B185" s="80" t="s">
        <v>397</v>
      </c>
      <c r="C185" s="78"/>
    </row>
    <row r="186" spans="1:3" ht="15" customHeight="1">
      <c r="A186" s="79" t="s">
        <v>52</v>
      </c>
      <c r="B186" s="80" t="s">
        <v>51</v>
      </c>
      <c r="C186" s="78"/>
    </row>
    <row r="187" spans="1:3" ht="15" customHeight="1">
      <c r="A187" s="79" t="s">
        <v>288</v>
      </c>
      <c r="B187" s="80" t="s">
        <v>287</v>
      </c>
      <c r="C187" s="78"/>
    </row>
    <row r="188" spans="1:3" ht="15" customHeight="1">
      <c r="A188" s="79" t="s">
        <v>290</v>
      </c>
      <c r="B188" s="80" t="s">
        <v>289</v>
      </c>
      <c r="C188" s="78"/>
    </row>
    <row r="189" spans="1:3" ht="15" customHeight="1">
      <c r="A189" s="79" t="s">
        <v>292</v>
      </c>
      <c r="B189" s="80" t="s">
        <v>291</v>
      </c>
      <c r="C189" s="78"/>
    </row>
    <row r="190" spans="1:3" ht="15" customHeight="1">
      <c r="A190" s="79" t="s">
        <v>400</v>
      </c>
      <c r="B190" s="80" t="s">
        <v>399</v>
      </c>
      <c r="C190" s="78"/>
    </row>
    <row r="191" spans="1:3" ht="15" customHeight="1">
      <c r="A191" s="79" t="s">
        <v>402</v>
      </c>
      <c r="B191" s="80" t="s">
        <v>401</v>
      </c>
      <c r="C191" s="78"/>
    </row>
    <row r="192" spans="1:3" ht="15" customHeight="1">
      <c r="A192" s="79" t="s">
        <v>294</v>
      </c>
      <c r="B192" s="80" t="s">
        <v>293</v>
      </c>
      <c r="C192" s="78"/>
    </row>
    <row r="193" spans="1:3" ht="15" customHeight="1">
      <c r="A193" s="79" t="s">
        <v>296</v>
      </c>
      <c r="B193" s="80" t="s">
        <v>295</v>
      </c>
      <c r="C193" s="78"/>
    </row>
    <row r="194" spans="1:3" ht="15" customHeight="1">
      <c r="A194" s="79" t="s">
        <v>298</v>
      </c>
      <c r="B194" s="80" t="s">
        <v>297</v>
      </c>
      <c r="C194" s="78"/>
    </row>
    <row r="195" spans="1:3" ht="15" customHeight="1">
      <c r="A195" s="79" t="s">
        <v>404</v>
      </c>
      <c r="B195" s="80" t="s">
        <v>403</v>
      </c>
      <c r="C195" s="78"/>
    </row>
    <row r="196" spans="1:3" ht="15" customHeight="1">
      <c r="A196" s="79" t="s">
        <v>300</v>
      </c>
      <c r="B196" s="80" t="s">
        <v>299</v>
      </c>
      <c r="C196" s="78"/>
    </row>
    <row r="197" spans="1:3" ht="15" customHeight="1">
      <c r="A197" s="79" t="s">
        <v>406</v>
      </c>
      <c r="B197" s="80" t="s">
        <v>405</v>
      </c>
      <c r="C197" s="78"/>
    </row>
    <row r="198" spans="1:3" ht="15" customHeight="1">
      <c r="A198" s="79" t="s">
        <v>302</v>
      </c>
      <c r="B198" s="80" t="s">
        <v>301</v>
      </c>
      <c r="C198" s="78"/>
    </row>
    <row r="199" spans="1:3" ht="15" customHeight="1">
      <c r="A199" s="79" t="s">
        <v>304</v>
      </c>
      <c r="B199" s="80" t="s">
        <v>303</v>
      </c>
      <c r="C199" s="78"/>
    </row>
    <row r="200" spans="1:3" ht="15" customHeight="1">
      <c r="A200" s="79" t="s">
        <v>306</v>
      </c>
      <c r="B200" s="80" t="s">
        <v>305</v>
      </c>
      <c r="C200" s="78"/>
    </row>
    <row r="201" spans="1:3" ht="15" customHeight="1">
      <c r="A201" s="79" t="s">
        <v>308</v>
      </c>
      <c r="B201" s="80" t="s">
        <v>307</v>
      </c>
      <c r="C201" s="78"/>
    </row>
    <row r="202" spans="1:3" ht="15" customHeight="1">
      <c r="A202" s="79" t="s">
        <v>310</v>
      </c>
      <c r="B202" s="80" t="s">
        <v>309</v>
      </c>
      <c r="C202" s="78"/>
    </row>
    <row r="203" spans="1:3" ht="15" customHeight="1">
      <c r="A203" s="79" t="s">
        <v>408</v>
      </c>
      <c r="B203" s="80" t="s">
        <v>407</v>
      </c>
      <c r="C203" s="78"/>
    </row>
    <row r="204" spans="1:3" ht="15" customHeight="1">
      <c r="A204" s="79" t="s">
        <v>312</v>
      </c>
      <c r="B204" s="80" t="s">
        <v>311</v>
      </c>
      <c r="C204" s="78"/>
    </row>
    <row r="205" spans="1:3" ht="15" customHeight="1">
      <c r="A205" s="79" t="s">
        <v>314</v>
      </c>
      <c r="B205" s="80" t="s">
        <v>313</v>
      </c>
      <c r="C205" s="78"/>
    </row>
    <row r="206" spans="1:3" ht="15" customHeight="1">
      <c r="A206" s="79" t="s">
        <v>316</v>
      </c>
      <c r="B206" s="80" t="s">
        <v>315</v>
      </c>
      <c r="C206" s="78"/>
    </row>
    <row r="207" spans="1:3" ht="15" customHeight="1">
      <c r="A207" s="79" t="s">
        <v>318</v>
      </c>
      <c r="B207" s="80" t="s">
        <v>317</v>
      </c>
      <c r="C207" s="78"/>
    </row>
    <row r="208" spans="1:3" ht="15" customHeight="1">
      <c r="A208" s="79" t="s">
        <v>320</v>
      </c>
      <c r="B208" s="80" t="s">
        <v>319</v>
      </c>
      <c r="C208" s="78"/>
    </row>
    <row r="209" spans="1:3" ht="15" customHeight="1">
      <c r="A209" s="79" t="s">
        <v>410</v>
      </c>
      <c r="B209" s="80" t="s">
        <v>409</v>
      </c>
      <c r="C209" s="78"/>
    </row>
    <row r="210" spans="1:3" ht="15" customHeight="1">
      <c r="A210" s="79" t="s">
        <v>322</v>
      </c>
      <c r="B210" s="80" t="s">
        <v>321</v>
      </c>
      <c r="C210" s="78"/>
    </row>
    <row r="211" spans="1:3" ht="15" customHeight="1">
      <c r="A211" s="79" t="s">
        <v>412</v>
      </c>
      <c r="B211" s="80" t="s">
        <v>411</v>
      </c>
      <c r="C211" s="78"/>
    </row>
    <row r="212" spans="1:3" ht="15" customHeight="1">
      <c r="A212" s="79" t="s">
        <v>324</v>
      </c>
      <c r="B212" s="80" t="s">
        <v>323</v>
      </c>
      <c r="C212" s="78"/>
    </row>
    <row r="213" spans="1:3" ht="15" customHeight="1">
      <c r="A213" s="79" t="s">
        <v>414</v>
      </c>
      <c r="B213" s="80" t="s">
        <v>413</v>
      </c>
      <c r="C213" s="78"/>
    </row>
    <row r="214" spans="1:3" ht="15" customHeight="1">
      <c r="A214" s="79" t="s">
        <v>416</v>
      </c>
      <c r="B214" s="80" t="s">
        <v>415</v>
      </c>
      <c r="C214" s="78"/>
    </row>
  </sheetData>
  <sheetProtection password="D6D5" sheet="1"/>
  <mergeCells count="1">
    <mergeCell ref="A1:C1"/>
  </mergeCell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dc:creator>
  <cp:keywords/>
  <dc:description/>
  <cp:lastModifiedBy>Tomaž Černilogar</cp:lastModifiedBy>
  <cp:lastPrinted>2018-07-31T08:44:07Z</cp:lastPrinted>
  <dcterms:created xsi:type="dcterms:W3CDTF">2010-01-05T18:03:05Z</dcterms:created>
  <dcterms:modified xsi:type="dcterms:W3CDTF">2018-08-01T09:26:38Z</dcterms:modified>
  <cp:category/>
  <cp:version/>
  <cp:contentType/>
  <cp:contentStatus/>
</cp:coreProperties>
</file>